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รายละเอียดการใช้งบ" sheetId="1" r:id="rId1"/>
    <sheet name="โครงใหญ่" sheetId="2" r:id="rId2"/>
    <sheet name="โครงใหญ่ (2)" sheetId="3" r:id="rId3"/>
    <sheet name="รายละเอียดการใช้งบ (2)" sheetId="4" r:id="rId4"/>
    <sheet name="Sheet3" sheetId="5" r:id="rId5"/>
  </sheets>
  <definedNames/>
  <calcPr fullCalcOnLoad="1"/>
</workbook>
</file>

<file path=xl/comments2.xml><?xml version="1.0" encoding="utf-8"?>
<comments xmlns="http://schemas.openxmlformats.org/spreadsheetml/2006/main">
  <authors>
    <author>kanok2030 champamool</author>
  </authors>
  <commentList>
    <comment ref="D18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วันปีใหม่ วันพ่อ วันแม่ วันเด็ก วันไหว้ครู</t>
        </r>
      </text>
    </comment>
    <comment ref="D20" authorId="0">
      <text>
        <r>
          <rPr>
            <b/>
            <sz val="9"/>
            <rFont val="Tahoma"/>
            <family val="2"/>
          </rPr>
          <t xml:space="preserve">sar คู่มือปฏิบัติงาน แผนปฏิบัติการ ประชุมผู้ปกครอง กรรมการสถานศึกษา </t>
        </r>
        <r>
          <rPr>
            <sz val="9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ประกวดหนังสือเล่มเล็ก ปริศนาคำทาย</t>
        </r>
      </text>
    </comment>
    <comment ref="D79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ภาษาอาเซียน  แหล่งเรียนรู้
บูรณาการการสอนภาษาอังกฤษ แข่งประกวดทักษะภาษาอังกฤษ๋ สื่อศูนย์ ฯสู่ห้องเรียน english day ประกวดกิจกรรมอาเซียน เสียงตามสายภาษาอังกฤษ แข่งcrossword</t>
        </r>
      </text>
    </comment>
    <comment ref="D88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อาสาฬหบูชา เข้าพรรษา มาฆบูชา วิสาขบูชา </t>
        </r>
      </text>
    </comment>
    <comment ref="D15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ภูมิทัศน์ 30000 ถังขยะ 500 ธนาคารขยะ 1500 วันพัฒนา รร 5000  พัฒนาห้อง 15000</t>
        </r>
      </text>
    </comment>
  </commentList>
</comments>
</file>

<file path=xl/comments3.xml><?xml version="1.0" encoding="utf-8"?>
<comments xmlns="http://schemas.openxmlformats.org/spreadsheetml/2006/main">
  <authors>
    <author>kanok2030 champamool</author>
  </authors>
  <commentList>
    <comment ref="D77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ภาษาอาเซียน  แหล่งเรียนรู้
บูรณาการการสอนภาษาอังกฤษ แข่งประกวดทักษะภาษาอังกฤษ๋ สื่อศูนย์ ฯสู่ห้องเรียน english day ประกวดกิจกรรมอาเซียน เสียงตามสายภาษาอังกฤษ แข่งcrossword</t>
        </r>
      </text>
    </comment>
    <comment ref="D89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อาสาฬหบูชา เข้าพรรษา มาฆบูชา วิสาขบูชา </t>
        </r>
      </text>
    </comment>
    <comment ref="D81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ภาษาอาเซียน  แหล่งเรียนรู้
บูรณาการการสอนภาษาอังกฤษ แข่งประกวดทักษะภาษาอังกฤษ๋ สื่อศูนย์ ฯสู่ห้องเรียน english day ประกวดกิจกรรมอาเซียน เสียงตามสายภาษาอังกฤษ แข่งcrossword</t>
        </r>
      </text>
    </comment>
    <comment ref="D67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ประกวดหนังสือเล่มเล็ก ปริศนาคำทาย</t>
        </r>
      </text>
    </comment>
    <comment ref="D15" authorId="0">
      <text>
        <r>
          <rPr>
            <b/>
            <sz val="9"/>
            <rFont val="Tahoma"/>
            <family val="2"/>
          </rPr>
          <t>kanok2030 champamool:</t>
        </r>
        <r>
          <rPr>
            <sz val="9"/>
            <rFont val="Tahoma"/>
            <family val="2"/>
          </rPr>
          <t xml:space="preserve">
ภูมิทัศน์ 30000 ถังขยะ 500 ธนาคารขยะ 1500 วันพัฒนา รร 5000  พัฒนาห้อง 15000</t>
        </r>
      </text>
    </comment>
  </commentList>
</comments>
</file>

<file path=xl/sharedStrings.xml><?xml version="1.0" encoding="utf-8"?>
<sst xmlns="http://schemas.openxmlformats.org/spreadsheetml/2006/main" count="957" uniqueCount="410">
  <si>
    <t>ที่</t>
  </si>
  <si>
    <t xml:space="preserve">   งบ  ประมาณ</t>
  </si>
  <si>
    <t>ผู้รับผิดชอบ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</si>
  <si>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</si>
  <si>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</si>
  <si>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</si>
  <si>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</si>
  <si>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</si>
  <si>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</si>
  <si>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</si>
  <si>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</si>
  <si>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</si>
  <si>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</si>
  <si>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</si>
  <si>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</si>
  <si>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เชาวลี</t>
  </si>
  <si>
    <t xml:space="preserve">ระยะเวลาดำเนินงาน </t>
  </si>
  <si>
    <t>แผนปฏิบัติการ ปีงบประมาณ  2557</t>
  </si>
  <si>
    <t>โรงเรียนบ้านหนองขามนาดี  สำนักงานเขตพื้นที่การศึกษาประถมศึกษานครราชสีมา เขต 6</t>
  </si>
  <si>
    <t>มาตรการ/โครงการ/งาน/กิจกรรม</t>
  </si>
  <si>
    <t xml:space="preserve">กลยุทธ์ที่ 1  พัฒนาคุณภาพและมาตรฐานการศึกษาตามหลักสูตร และส่งเสริมความสามารถด้านเทคโนโลยีเพื่อเป็นเครื่องมือในการเรียนรู้        </t>
  </si>
  <si>
    <t xml:space="preserve"> </t>
  </si>
  <si>
    <t>นุจิตรา</t>
  </si>
  <si>
    <t>โครงการส่งเสริมและพัฒนาทักษะกระบวนการคิด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</si>
  <si>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เสริมสร้างทักษะการคิดสู่ห้องเรียน</t>
    </r>
  </si>
  <si>
    <t>สุพรรณี</t>
  </si>
  <si>
    <t>กาญจนวรรณ</t>
  </si>
  <si>
    <t>5</t>
  </si>
  <si>
    <t>6</t>
  </si>
  <si>
    <t>7</t>
  </si>
  <si>
    <t>8</t>
  </si>
  <si>
    <t>บุญช่วย</t>
  </si>
  <si>
    <t>นิพนธ์</t>
  </si>
  <si>
    <t>9</t>
  </si>
  <si>
    <t>กลยุทธ์ที่ 2  ปลูกฝังคุณธรรม ความสำนึกในความเป็นชาติไทยและวิถีชีวิตตามหลักปรัชญาของเศรษฐกิจพอเพียง</t>
  </si>
  <si>
    <t>ประกายกาญจน์</t>
  </si>
  <si>
    <t>โครงการพัฒนาบุคคลากร</t>
  </si>
  <si>
    <t>10</t>
  </si>
  <si>
    <t>กลยุทธ์ที่ 3  พัฒนาครูและบุคลากรทางการศึกษา ให้สามารถจัดกิจกรรมการเรียนรู้อย่างมีประสิทธิภาพ</t>
  </si>
  <si>
    <t>กลยุทธ์ที่ 4  พัฒนาการบริหารจัดการศึกษาให้มีประสิทธิภาพตาม หลักธรรมาภิบาลเน้นการมีส่วนร่วมจากทุกภาคส่วนในการส่งเสริม สนับสนุนการจัดการศึกษา</t>
  </si>
  <si>
    <t>11</t>
  </si>
  <si>
    <t>12</t>
  </si>
  <si>
    <t>13</t>
  </si>
  <si>
    <t>โครงการโรงเรียนน่าดูน่าอยู่ น่าเรียน</t>
  </si>
  <si>
    <t>14</t>
  </si>
  <si>
    <t>รอมละห์</t>
  </si>
  <si>
    <t>และประชาคมอาเซียน</t>
  </si>
  <si>
    <t xml:space="preserve">โครงการยกระดับคุณภาพสถานศึกษาสู่มาตรฐานสากล </t>
  </si>
  <si>
    <t>15</t>
  </si>
  <si>
    <t>รวมงบประมาณทั้งสิ้น</t>
  </si>
  <si>
    <t>สรุปประมาณการใช้เงินงบประมาณ</t>
  </si>
  <si>
    <t>หักค่าใช้จ่ายจำเป็น</t>
  </si>
  <si>
    <t>จำนวนเงิน</t>
  </si>
  <si>
    <t xml:space="preserve"> ค่าน้ำมันเชื้อเพลิง  </t>
  </si>
  <si>
    <t xml:space="preserve"> ค่าซ่อมบำรุง  </t>
  </si>
  <si>
    <t xml:space="preserve">รวมทั้งหมด   </t>
  </si>
  <si>
    <t>บาท</t>
  </si>
  <si>
    <t>หมายเหตุ</t>
  </si>
  <si>
    <t>จำนวนที่ จัดสรรเป็นงบพัฒนา</t>
  </si>
  <si>
    <t>ปีงบประมาณ  2558</t>
  </si>
  <si>
    <t>ความสอดคล้อง แผนพัฒนาคุณภาพการศึกษา กับโครงการต้นแบบในโรงเรียน</t>
  </si>
  <si>
    <t>โครงการต้นแบบ</t>
  </si>
  <si>
    <t>ต้นแบบโรงเรียนในฝัน</t>
  </si>
  <si>
    <t xml:space="preserve"> โครงการ/กิจกรรม</t>
  </si>
  <si>
    <t>งบประมาณ</t>
  </si>
  <si>
    <t>ต้นแบบโรงเรียนสุจริต</t>
  </si>
  <si>
    <t>ต้นแบบโรงเรียนเศรษฐกิจ</t>
  </si>
  <si>
    <t>พอเพียง</t>
  </si>
  <si>
    <t>ต้นแบบโรงเรียนส่งเสริม</t>
  </si>
  <si>
    <t>สุขภาพระดับเพชร</t>
  </si>
  <si>
    <t>ต้นแบบห้องสมุดมีชีวิตใน</t>
  </si>
  <si>
    <t>โรงเรียน</t>
  </si>
  <si>
    <t>ชยพล</t>
  </si>
  <si>
    <t>ต้นแบบโรงเรียนการใช้</t>
  </si>
  <si>
    <t>หลักสูตร 2551</t>
  </si>
  <si>
    <t>ต้นแบบโรงเรียนสองภาษา</t>
  </si>
  <si>
    <t>(Engish Bilingqual Education)</t>
  </si>
  <si>
    <t>ต้นแบบบ้านนักวิทยาศาสตร์น้อย</t>
  </si>
  <si>
    <t>ต้นแบบโรงเรียน ศูนย์ PEER</t>
  </si>
  <si>
    <t xml:space="preserve"> Resource)</t>
  </si>
  <si>
    <t xml:space="preserve">(Primary English Education  </t>
  </si>
  <si>
    <t>ทัศนีย์</t>
  </si>
  <si>
    <t>ต้นแบบโรงเรียนวิถีพุทธ</t>
  </si>
  <si>
    <t>เพ็ญจรัส</t>
  </si>
  <si>
    <t>ค่ายยุวบรรณารักษ์</t>
  </si>
  <si>
    <t>หนังสือเล่มเล็ก</t>
  </si>
  <si>
    <t>หนังสือเล่มโปรด</t>
  </si>
  <si>
    <t>10 ยอดนักอ่าน</t>
  </si>
  <si>
    <t>สะสมแสตมป์</t>
  </si>
  <si>
    <t>สัปดาห์ห้องสมุด</t>
  </si>
  <si>
    <t>รถเข็ญรักการอ่าน</t>
  </si>
  <si>
    <t>พัฒนาห้องสมุด(กายภาพ)</t>
  </si>
  <si>
    <t>ภาษาไทยวันละคำ</t>
  </si>
  <si>
    <t>โครงการปรับปรุงพื้นอาคารโรงอาหาร</t>
  </si>
  <si>
    <t>ปฐมวัย</t>
  </si>
  <si>
    <t xml:space="preserve"> 1. พัฒนากระบวนการทางวิทยาศาสตร์ของเด็ก</t>
  </si>
  <si>
    <t>2.จัดนิทรรศการปรับปรุงแหล่งเรียนรู้</t>
  </si>
  <si>
    <t>3. พ่อแม่ลูกสัมพันธ์</t>
  </si>
  <si>
    <t>1. บริการอนามัยโรงเรียน</t>
  </si>
  <si>
    <t>2. คัดกรองเด็ก</t>
  </si>
  <si>
    <t>4. นาดีฟันสวย</t>
  </si>
  <si>
    <t>5. การดื่มนมบำรุงสุขภาพ</t>
  </si>
  <si>
    <t>6. ออกกำลังกายและกีฬา</t>
  </si>
  <si>
    <t>7. อบรมให้ความรู้ เกี่ยวกับยาเสพติด</t>
  </si>
  <si>
    <t>1. เข้าค่ายคุณธรรม</t>
  </si>
  <si>
    <t>2. สวดมนต์วันศุกร์</t>
  </si>
  <si>
    <t>3. วันสำคัญทางศาสนา</t>
  </si>
  <si>
    <t>1. วันสำคัญทางวิชาการ</t>
  </si>
  <si>
    <t>2. ยกระดับผลสัมฤทธิ์ทางการเรียน</t>
  </si>
  <si>
    <t>1. โครงการสร้างความพร้อมสู่ประชาคมอาเซียน</t>
  </si>
  <si>
    <t>ปรับปรุงระบบเสียงตามสาย</t>
  </si>
  <si>
    <t>พัฒนาห้องสืบค้นอินเตอร์เน็ต</t>
  </si>
  <si>
    <t>ปรับปรุงซ่อมแซมระบบคอมพิวเตอร์</t>
  </si>
  <si>
    <t>พัฒนาระบบเครือข่ายอินเตอร์เน็ต</t>
  </si>
  <si>
    <t>พัฒนาบุคลากรด้าน IT</t>
  </si>
  <si>
    <t xml:space="preserve"> - วันภาษาไทย</t>
  </si>
  <si>
    <t xml:space="preserve"> - วันสุนทรภู่</t>
  </si>
  <si>
    <t xml:space="preserve"> - วันวิทยาศาสตร์</t>
  </si>
  <si>
    <t xml:space="preserve"> - วันบัณฑิตน้อย ปัจฉิม ป.6</t>
  </si>
  <si>
    <t xml:space="preserve"> - วันคริสมาศ</t>
  </si>
  <si>
    <t xml:space="preserve"> - อ่านไม่ออกบอกครูโบว์</t>
  </si>
  <si>
    <t xml:space="preserve"> - ค่ายยกระดับผลสัมฤทธิ์ทางการเรียน</t>
  </si>
  <si>
    <t>1.  จัดทำหลักสูตรการสอนสองภาษา</t>
  </si>
  <si>
    <t>3.สื่อการเรียนรู้ของหนู</t>
  </si>
  <si>
    <t>1. ค่ายเยาวชนคนดีของแผ่นดิน</t>
  </si>
  <si>
    <t>2. โรงเรียนน่าอยู่</t>
  </si>
  <si>
    <t>3. เชิดชูคุณธรรม</t>
  </si>
  <si>
    <t>4. ก้าวนำเทคโนโลยี</t>
  </si>
  <si>
    <t>5. สร้างวิถีความเป็นไทย</t>
  </si>
  <si>
    <t>6. ใส่ใจความพอเพียง</t>
  </si>
  <si>
    <t>7. คู่เคียงสร้างเครือข่าย</t>
  </si>
  <si>
    <t>สำรอง</t>
  </si>
  <si>
    <t>ไฟฟ้า</t>
  </si>
  <si>
    <t>น้ำมันเชื้อเพลิง</t>
  </si>
  <si>
    <t>ซ่อมแซม</t>
  </si>
  <si>
    <t>รวม</t>
  </si>
  <si>
    <t>งบพัฒนาโครงการ</t>
  </si>
  <si>
    <t>สรุปเกิน /ขาด</t>
  </si>
  <si>
    <t>งบรายหัว</t>
  </si>
  <si>
    <t>โครงการพัฒนาศูนย์เรียนรู้ฯ</t>
  </si>
  <si>
    <t>8. ประกวดห้องน้ำ 5 ดาว</t>
  </si>
  <si>
    <t xml:space="preserve">๙. ล้างมือบ่อย ๆ </t>
  </si>
  <si>
    <t>10. เยี่ยมบ้าน</t>
  </si>
  <si>
    <t>3. พัฒนาหลักสูตรฯ</t>
  </si>
  <si>
    <t xml:space="preserve"> - งานศิลปหัตกรรมนักเรียนครั้งที่ 63-64</t>
  </si>
  <si>
    <t>2. EBE Day</t>
  </si>
  <si>
    <t>วัสดุฝึกสอน</t>
  </si>
  <si>
    <t>วัสดุธุรการ</t>
  </si>
  <si>
    <t xml:space="preserve"> ค่าสาธารณูปโภค(ไฟฟ้า+ประปา+โทรศัพท์) </t>
  </si>
  <si>
    <t>โรงเรียนบ้านหนองขามนาดี  ต.แก้งสนามนาง อ.แก้งสนามนาง จ.นครราชสีมา  ประจำปีงบประมาณ  2558</t>
  </si>
  <si>
    <t xml:space="preserve">เงินอุดหนุนรายหัว ปีงบประมาณ 2558 ได้รับจัดสรร  </t>
  </si>
  <si>
    <t xml:space="preserve"> สำรองจ่าย </t>
  </si>
  <si>
    <t>โครงการพัฒนาโรงเรียนส่งเสริมสุขภาพระดับเพชร</t>
  </si>
  <si>
    <t>โครงการพัฒนาห้องสมุดมีชีวิตต้นแบบ</t>
  </si>
  <si>
    <t xml:space="preserve">     -  พัฒนากายภาพห้องสมุด</t>
  </si>
  <si>
    <t xml:space="preserve">โครงการพัฒนาต้นแบบโรงเรียนการใช้หลักสูตร  </t>
  </si>
  <si>
    <t>1. การพัฒนาหลักสูตรสถานศึกษา     พ.ศ.2552</t>
  </si>
  <si>
    <t>แผนปฏิบัติการ ปีงบประมาณ  2558</t>
  </si>
  <si>
    <t>โครงการพัฒนาคุณภาพผู้เรียนอย่างรอบด้าน</t>
  </si>
  <si>
    <t>1.กิจกรรมวันสำคัญทางวิชาการ</t>
  </si>
  <si>
    <t xml:space="preserve">     - วันภาษาไทย</t>
  </si>
  <si>
    <t xml:space="preserve">    - วันสุนทรภู่</t>
  </si>
  <si>
    <t xml:space="preserve">    - วันวิทยาศาสตร์</t>
  </si>
  <si>
    <t xml:space="preserve">    - วันบัณฑิตน้อย </t>
  </si>
  <si>
    <t xml:space="preserve">    - วันปัจฉิม ป.6</t>
  </si>
  <si>
    <t xml:space="preserve">    - วันคริสมาส</t>
  </si>
  <si>
    <t>- พัฒนากระบวนการทาง</t>
  </si>
  <si>
    <t xml:space="preserve">  วิทยาศาสตร์ปฐมวัย</t>
  </si>
  <si>
    <t>- จัดนิทรรศการปรับปรุง</t>
  </si>
  <si>
    <t xml:space="preserve">  แหล่งเรียนรู้</t>
  </si>
  <si>
    <t xml:space="preserve">     - พ่อ แม่ ลูก ผูกสัมพันธ์</t>
  </si>
  <si>
    <t>โครงการพัฒนาศูนย์การเรียนรู้เศรษฐกิจพอเพียง</t>
  </si>
  <si>
    <t>- 1 ไร่  1 แสน</t>
  </si>
  <si>
    <t>- การเลี้ยงไก่ไข่</t>
  </si>
  <si>
    <t>- การเลี้ยงปลา</t>
  </si>
  <si>
    <t>- การเลี้ยงไก่พื้นเมือง</t>
  </si>
  <si>
    <t>- การปลูกข้าวนาโยน</t>
  </si>
  <si>
    <t>- การปลูกข้าวลอยน้ำ</t>
  </si>
  <si>
    <t>- การปลูกไม้ผล</t>
  </si>
  <si>
    <t>- การปลูกพืชผักสวนครัว</t>
  </si>
  <si>
    <t>ปรัชญาเศรษฐกิจพอเพียง</t>
  </si>
  <si>
    <t>การเรียนการสอน</t>
  </si>
  <si>
    <t xml:space="preserve">         Internet และคอมพิวเตอร์</t>
  </si>
  <si>
    <t xml:space="preserve">       - ปรับปรุงซ่อมแซมระบบเครือข่าย </t>
  </si>
  <si>
    <t>โครงการส่งเสริมอัตตลักษณ์สถานศึกษา</t>
  </si>
  <si>
    <t>- วันปีใหม่</t>
  </si>
  <si>
    <t>- วันพ่อ</t>
  </si>
  <si>
    <t>- วันแม่</t>
  </si>
  <si>
    <t>- วันเด็ก</t>
  </si>
  <si>
    <t>- วันไหว้ครู</t>
  </si>
  <si>
    <t>โครงการพัฒนาต้นแบบโรงเรียนสุจริต</t>
  </si>
  <si>
    <t>1.กิจกรรมพัฒนาศูนย์ PEER</t>
  </si>
  <si>
    <t xml:space="preserve">      - การจัดทำหลักสูตร (EBE)</t>
  </si>
  <si>
    <t xml:space="preserve">      -  EBE DAY</t>
  </si>
  <si>
    <t xml:space="preserve">      -  พัฒนาสื่อการเรียนรู้ EBE  </t>
  </si>
  <si>
    <t xml:space="preserve">โครงการพัฒนาการบริหารจัดการศึกษา  </t>
  </si>
  <si>
    <r>
      <t>ตามรูปแบบ ABM</t>
    </r>
    <r>
      <rPr>
        <sz val="14"/>
        <color indexed="8"/>
        <rFont val="TH SarabunPSK"/>
        <family val="2"/>
      </rPr>
      <t xml:space="preserve"> (Active Board Active Mind) </t>
    </r>
  </si>
  <si>
    <t xml:space="preserve">โครงการประชุมคณะกรรมการสถานศึกษา </t>
  </si>
  <si>
    <t>ผู้ปกครองและชุมชน</t>
  </si>
  <si>
    <t>- ปรับปรุงภูมิทัศน์</t>
  </si>
  <si>
    <t>- 6 มิถุนาวันพัฒนาโรงเรียน</t>
  </si>
  <si>
    <t>- โรงเรียนปลอดถังขยะ</t>
  </si>
  <si>
    <t xml:space="preserve">- ธนาคารขยะ </t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</si>
  <si>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จัดทำแผนประจำปี</t>
    </r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</si>
  <si>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คู่มือปฏิบัติงาน</t>
    </r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</si>
  <si>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รายงาน SAR</t>
    </r>
  </si>
  <si>
    <t xml:space="preserve">    -    วัสดุงานธุรการ</t>
  </si>
  <si>
    <t xml:space="preserve">       -  คู่เคียงสร้างเครือข่าย</t>
  </si>
  <si>
    <t>งบอุดหนุน (รายหัวนักเรียน)  =  338,700  บาท</t>
  </si>
  <si>
    <t>โครงการพัฒนาต้นแบบโรงเรียนวิถีพุทธ</t>
  </si>
  <si>
    <t xml:space="preserve">     - ค่ายคุณธรรม</t>
  </si>
  <si>
    <t xml:space="preserve">     - สวดมนต์ทุกวันศุกร์</t>
  </si>
  <si>
    <t xml:space="preserve">     - วันสำคัญทางศาสนา</t>
  </si>
  <si>
    <t xml:space="preserve">     - วันอาสาฬหบูชา</t>
  </si>
  <si>
    <t xml:space="preserve">     - วันมาฆบูชา</t>
  </si>
  <si>
    <t xml:space="preserve">     - วันวิสาขบูชา</t>
  </si>
  <si>
    <t>โครงการพัฒนาบ้านนักวิทยาศาสตร์น้อย</t>
  </si>
  <si>
    <t>โครงการพัฒนาปรับปรุงระบบเทคโนโลยีเพื่อ</t>
  </si>
  <si>
    <t>16</t>
  </si>
  <si>
    <t>17</t>
  </si>
  <si>
    <t>งบเกินดุล/สมดุล</t>
  </si>
  <si>
    <t>โครงการพัฒนาระบบประกันคุณภาพภายใน</t>
  </si>
  <si>
    <t>18  โครงการ  86  กิจกรรม</t>
  </si>
  <si>
    <t>จำนวนที่จัดสรรเป็นงบดำเนินงาน(, ค่าไฟฟ้า=120,000  บาท, น้ำมันเชื้อเพลิง 7,000 บาท, ซ่อมบำรุง=10,000 บาท                  รวม</t>
  </si>
  <si>
    <r>
      <t xml:space="preserve">     -    พัฒนาค</t>
    </r>
    <r>
      <rPr>
        <sz val="16"/>
        <color indexed="8"/>
        <rFont val="TH SarabunIT๙"/>
        <family val="2"/>
      </rPr>
      <t>วามรู้และทักษะพื้นฐานใน</t>
    </r>
  </si>
  <si>
    <t xml:space="preserve">          การใช้เทคโนโลยีเพื่อการเรียนการสอน</t>
  </si>
  <si>
    <t>บัญช่วย</t>
  </si>
  <si>
    <t>สุพรณี</t>
  </si>
  <si>
    <t>เพ็ญศิริ</t>
  </si>
  <si>
    <t xml:space="preserve"> -  จัดสัปดาห์อาเซียน</t>
  </si>
  <si>
    <t xml:space="preserve">  - ประกวดกิจกรรมอาเซียน</t>
  </si>
  <si>
    <t>กนก</t>
  </si>
  <si>
    <t xml:space="preserve">  - อาหารเสริม(นม)</t>
  </si>
  <si>
    <t xml:space="preserve"> -  ระบบน้ำดื่มภายในโรงเรียน</t>
  </si>
  <si>
    <t xml:space="preserve"> - อาหารกลางวัน</t>
  </si>
  <si>
    <t xml:space="preserve">     - พัฒนาระบบสืบค้น</t>
  </si>
  <si>
    <t xml:space="preserve">     - ศูนย์ข่าวสาร</t>
  </si>
  <si>
    <t xml:space="preserve"> - วันปิยมหาราช</t>
  </si>
  <si>
    <t>ต้นแบบโรงเรียนนำร่อง BBL</t>
  </si>
  <si>
    <t>ต้นแบบโรงเรียนนำร่อง</t>
  </si>
  <si>
    <t>ลดเวลาเรียน เพิ่มเวลารู้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</si>
  <si>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บริการอนามัยโรงเรียน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</si>
  <si>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คัดกรองเด็ก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</si>
  <si>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นาดีฟันสวย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</si>
  <si>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กีฬา-กรีฑา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</si>
  <si>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ประกวดห้องน้ำ 5 ดาว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</si>
  <si>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การเยี่ยมบ้าน นร.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</si>
  <si>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ล้างมือบ่อย ๆ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</si>
  <si>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ค่ายยุวบรรณารักษ์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</si>
  <si>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10 ยอดนักอ่าน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</si>
  <si>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หนังสือเล่มเล็ก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</si>
  <si>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หนังสือเล่มโปรด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</si>
  <si>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สะสมแสตมป์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</si>
  <si>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สัปดาห์ห้องสมุด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</si>
  <si>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รถเข็น..รักการอ่าน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</si>
  <si>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ภาษาไทยวันละคำ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</si>
  <si>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 การอ่านออกเขียนได้โดยใช้ ICT สู่ห้องเรียน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</si>
  <si>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ค่ายยกระดับผลสัมฤทธิ์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</si>
  <si>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งานศิลปะหัตกรรมนักเรียน ครั้งที่ 63-64     </t>
    </r>
  </si>
  <si>
    <r>
      <t xml:space="preserve">         </t>
    </r>
    <r>
      <rPr>
        <sz val="16"/>
        <color indexed="8"/>
        <rFont val="TH SarabunPSK"/>
        <family val="2"/>
      </rPr>
      <t xml:space="preserve">การพัฒนาฐานการเรียนรู้ตามแนวหลัก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</si>
  <si>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ค่ายเยาวชนคนดีของแผ่นดิน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</si>
  <si>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โรงเรียนน่าอยู่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</si>
  <si>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เชิดชูคุณธรรม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</si>
  <si>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ก้าวนำเทคโนโลยี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</si>
  <si>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สร้างวิถีความเป็นไทย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</si>
  <si>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ใส่ใจความพอเพียง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</si>
  <si>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อบรมพัฒนาบุคลากรผ่านระบบ ICT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</si>
  <si>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ศึกษาดูงาน Best Practice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</si>
  <si>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ส่งเสริมการวิจัย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</si>
  <si>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สนับสนุนวัสดุฝึก สอน สอบ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</si>
  <si>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ภาษาอาเซียนวันละคำ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</si>
  <si>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ภาษาอังกฤษวันละคำ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</si>
  <si>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พัฒนาศูนย์ PEER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</si>
  <si>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ส่งเสริมการใช้สื่อศูนย์ PEER สู่ห้องเรียน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</si>
  <si>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แข่งขันคำศัพท์ภาษาอังกฤษ</t>
    </r>
  </si>
  <si>
    <r>
      <t>2.กิจกรรมพัฒนาการเรียนการสอนสองภาษา (EBE</t>
    </r>
    <r>
      <rPr>
        <sz val="16"/>
        <color indexed="8"/>
        <rFont val="TH SarabunPSK"/>
        <family val="2"/>
      </rPr>
      <t>)</t>
    </r>
  </si>
  <si>
    <r>
      <t xml:space="preserve"> </t>
    </r>
    <r>
      <rPr>
        <sz val="7"/>
        <color indexed="8"/>
        <rFont val="Times New Roman"/>
        <family val="1"/>
      </rPr>
      <t xml:space="preserve"> </t>
    </r>
    <r>
      <rPr>
        <sz val="16"/>
        <color indexed="8"/>
        <rFont val="TH SarabunPSK"/>
        <family val="2"/>
      </rPr>
      <t>ยิ้มง่าย ไหว้สวย</t>
    </r>
  </si>
  <si>
    <r>
      <t xml:space="preserve">กลยุทธ์ที่ 4  </t>
    </r>
    <r>
      <rPr>
        <sz val="14"/>
        <rFont val="TH SarabunPSK"/>
        <family val="2"/>
      </rPr>
      <t>พัฒนาการบริหารจัดการศึกษาให้มีประสิทธิภาพตาม หลักธรรมาภิบาลเน้นการมีส่วนร่วมจากทุกภาคส่วนในการส่งเสริม สนับสนุนการจัดการศึกษา</t>
    </r>
  </si>
  <si>
    <t>ปีงบประมาณ  2559</t>
  </si>
  <si>
    <t>ค่ายเยาวชนคนดีของแผ่นดิน</t>
  </si>
  <si>
    <t>บริษัทสร้างการดี</t>
  </si>
  <si>
    <t>คู่เคียงสร้างเครือข่าย</t>
  </si>
  <si>
    <t>โรงเรียนน่าดูน่าอยู่น่าเรียน</t>
  </si>
  <si>
    <t xml:space="preserve">เชิดชูคุณธรรม </t>
  </si>
  <si>
    <t>ก้าวนำเทคโนโลยี</t>
  </si>
  <si>
    <t>สร้างวิถีความเป็นไทย</t>
  </si>
  <si>
    <t>ใส่ใจความพอเพียง</t>
  </si>
  <si>
    <t>พัฒนาศูนย์การเรียนรู้ฯ</t>
  </si>
  <si>
    <t>บริการอนามัยในโรงเรียน</t>
  </si>
  <si>
    <t>การคัดกรองเด็ก</t>
  </si>
  <si>
    <t>ประกวดเด็กไทยฟันสวย</t>
  </si>
  <si>
    <t>ประกวดห้องสุขา 5 ดาว</t>
  </si>
  <si>
    <t>กีฬา กรีฑา</t>
  </si>
  <si>
    <t>ระบบน้ำดื่มในโรงเรียน</t>
  </si>
  <si>
    <t>พัฒนาห้องสมุด</t>
  </si>
  <si>
    <t>กิจกรรมสะสมสแตมป์</t>
  </si>
  <si>
    <t>กิจกรรมหนังสือเล่มโปรด</t>
  </si>
  <si>
    <t>กิจกรรม 10 ยอดนักอ่าน</t>
  </si>
  <si>
    <t>ศูนย์ข่าวสาร</t>
  </si>
  <si>
    <t>ภาษาไทย - อังกฤษ วันละคำ</t>
  </si>
  <si>
    <t>จัดทำหลักสูตร ebe ป.2/ 5</t>
  </si>
  <si>
    <t>EBE  Day</t>
  </si>
  <si>
    <t>พัฒนาสื่อการเรียนรู้</t>
  </si>
  <si>
    <t>วันสำคัญทางศาสนา</t>
  </si>
  <si>
    <t>สวดมนต์วันศุกร์</t>
  </si>
  <si>
    <t>ปรับปรุงสนามเด็กเล่น</t>
  </si>
  <si>
    <t>ปรับปรุงห้องเรียนและพัฒนาสื่อ</t>
  </si>
  <si>
    <t>ค่ายยกระดับผลสัมฤทธิ์ทางการเรียน</t>
  </si>
  <si>
    <t>วันสำคัญทางวิชาการ</t>
  </si>
  <si>
    <t xml:space="preserve">   วันสุนทรภู่</t>
  </si>
  <si>
    <t xml:space="preserve">   วันวิทยาศาสตร์</t>
  </si>
  <si>
    <t xml:space="preserve">   บัณฑิตน้อย</t>
  </si>
  <si>
    <t xml:space="preserve">   ปัจฉิม ป.6</t>
  </si>
  <si>
    <t xml:space="preserve">   อ่านไม่ออกบอกครูโบว์</t>
  </si>
  <si>
    <t>พัฒนาหลักสูตร</t>
  </si>
  <si>
    <t>พัฒนากระบวนการทางวิทยาศาสตร์ ปฐมวัย</t>
  </si>
  <si>
    <t>สัปดาห์บ้านวิทยาศาสตร์น้อย</t>
  </si>
  <si>
    <t>นิทรรศการและปรัปปรุงแหล่งเรียนรู้</t>
  </si>
  <si>
    <t>พ่อแม่ลูกสัมพันธ์</t>
  </si>
  <si>
    <t>ปรับปรุงห้อง</t>
  </si>
  <si>
    <t>พัฒนาสื่อ</t>
  </si>
  <si>
    <t>กิจกรรมอาเซียน</t>
  </si>
  <si>
    <t>แข่งขันการท่องศัพท์</t>
  </si>
  <si>
    <t>ฤทธิเดช</t>
  </si>
  <si>
    <t>ปรับปรุงห้องคอมพิวเตอร์</t>
  </si>
  <si>
    <t>ปรับปรุงระบบเครือข่ายและคอมพิวเตอร์</t>
  </si>
  <si>
    <t>พัฒนาบุคลากรทางด้านไอซีที</t>
  </si>
  <si>
    <t>ประถม</t>
  </si>
  <si>
    <t>กิจกรรมพัฒนาผู้เรียน</t>
  </si>
  <si>
    <t>งบประมาณ ปี 2559</t>
  </si>
  <si>
    <t>g</t>
  </si>
  <si>
    <t xml:space="preserve">      -      ค่ายยุวบรรณารักษ์</t>
  </si>
  <si>
    <t>แผนปฏิบัติการ ปีงบประมาณ  2559</t>
  </si>
  <si>
    <t>งานศิลปหัตกรรมนักเรียน ครั้งที่ 65</t>
  </si>
  <si>
    <t xml:space="preserve">      - ปรับปรุงระบบเสียงตามสาย</t>
  </si>
  <si>
    <t xml:space="preserve">      - ปรับปรุงห้องคอมพิวเตอร์</t>
  </si>
  <si>
    <t xml:space="preserve">      - ปรับปรุงระบบเครือข่ายและคอมพิวเตอร์</t>
  </si>
  <si>
    <t>โครงการพัฒนาโรงเรียนนำร่องลดเวลาเรียนเพิ่มเวลารู้</t>
  </si>
  <si>
    <t xml:space="preserve"> - นาดีเธียร์เตอร์</t>
  </si>
  <si>
    <t xml:space="preserve"> - กีฬาสร้างสุข</t>
  </si>
  <si>
    <t xml:space="preserve"> - ภูมิใจในความเป็นไทย</t>
  </si>
  <si>
    <t>โรงเรียนบ้านหนองขามนาดี  ต.แก้งสนามนาง อ.แก้งสนามนาง จ.นครราชสีมา  ประจำปีงบประมาณ  2559</t>
  </si>
  <si>
    <t xml:space="preserve">เงินอุดหนุนรายหัว ปีงบประมาณ 2559 ได้รับจัดสรร  </t>
  </si>
  <si>
    <t xml:space="preserve">งานศิลปะหัตกรรมนักเรียน ครั้งที่ 65-66 </t>
  </si>
  <si>
    <t xml:space="preserve">  พัฒนาเสริมสร้างทักษะการคิดสู่ห้องเรียน</t>
  </si>
  <si>
    <t xml:space="preserve">          การพัฒนาหลักสูตรสถานศึกษา  พ.ศ.2559</t>
  </si>
  <si>
    <t xml:space="preserve">ค่ายวิชาการยกระดับผลสัมฤทธิ์ </t>
  </si>
  <si>
    <t xml:space="preserve">    - วันภาษาไทย</t>
  </si>
  <si>
    <t xml:space="preserve">          - พ่อ แม่ ลูก ผูกสัมพันธ์</t>
  </si>
  <si>
    <t>โครงการพัฒนาปรับปรุงระบบเทคโนโลยีเพื่อการเรียน</t>
  </si>
  <si>
    <t>การสอนโรงเรียนในฝัน</t>
  </si>
  <si>
    <t xml:space="preserve">      -    วัสดุงานธุรการ</t>
  </si>
  <si>
    <t>ทัศนีย์/เพ็ญศิริ</t>
  </si>
  <si>
    <t xml:space="preserve">ทัศนีย์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</si>
  <si>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ค่ายเยาวชนคนดีของแผ่นดิน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</si>
  <si>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10 ยอดนักอ่าน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</si>
  <si>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หนังสือเล่มเล็ก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</si>
  <si>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หนังสือเล่มโปรด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</si>
  <si>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สะสมแสตมป์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</si>
  <si>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สัปดาห์ห้องสมุด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</si>
  <si>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รถเข็น..รักการอ่าน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</si>
  <si>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ภาษาไทยวันละคำ</t>
    </r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</si>
  <si>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จัดทำแผนประจำปี</t>
    </r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</si>
  <si>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คู่มือปฏิบัติงาน</t>
    </r>
  </si>
  <si>
    <r>
      <t>-</t>
    </r>
    <r>
      <rPr>
        <sz val="16"/>
        <color indexed="8"/>
        <rFont val="Times New Roman"/>
        <family val="1"/>
      </rPr>
      <t>   </t>
    </r>
    <r>
      <rPr>
        <sz val="16"/>
        <color indexed="8"/>
        <rFont val="TH SarabunPSK"/>
        <family val="2"/>
      </rPr>
      <t>รายงาน SAR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</si>
  <si>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ภาษาอาเซียนวันละคำ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</si>
  <si>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ภาษาอังกฤษวันละคำ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</si>
  <si>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พัฒนาศูนย์ PEER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</si>
  <si>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ส่งเสริมการใช้สื่อศูนย์ PEER สู่ห้องเรียน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</si>
  <si>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แข่งขันคำศัพท์ภาษาอังกฤษ</t>
    </r>
  </si>
  <si>
    <r>
      <t>2.กิจกรรมพัฒนาการเรียนการสอนสองภาษา (EBE</t>
    </r>
    <r>
      <rPr>
        <sz val="16"/>
        <color indexed="8"/>
        <rFont val="TH SarabunPSK"/>
        <family val="2"/>
      </rPr>
      <t>)</t>
    </r>
  </si>
  <si>
    <r>
      <t>ตามรูปแบบ ABM</t>
    </r>
    <r>
      <rPr>
        <sz val="14"/>
        <color indexed="8"/>
        <rFont val="TH SarabunPSK"/>
        <family val="2"/>
      </rPr>
      <t xml:space="preserve"> (Active Board Active Mind) </t>
    </r>
  </si>
  <si>
    <t xml:space="preserve"> - บริษัทสร้างการดี ด้วยวิถึความพอเพียง</t>
  </si>
  <si>
    <t xml:space="preserve"> - สร้างวินัย เป็นคนดีด้วยวิถีลูกเสือไทย</t>
  </si>
  <si>
    <t>กลยุทธ์ที่ 2  ปลูกฝังคุณธรรม มีวินัย เป็นคนดี  ภูมิใจความเป็นไทย                 และใช้ชีวิตตามหลักปรัชญาของเศรษฐกิจพอเพียง</t>
  </si>
  <si>
    <t>การพัฒนาฐานการเรียนรู้ตามแนวหลักปรัชญาเศรษฐกิจพอเพียง</t>
  </si>
  <si>
    <t xml:space="preserve">         - โรงเรียนปลอดถังขยะ </t>
  </si>
  <si>
    <t>กลยุทธ์ที่ 3  พัฒนาครูและบุคลากรทางการศึกษา ให้สามารถจัด                      กิจกรรมการเรียนรู้อย่างมีประสิทธิภาพ</t>
  </si>
  <si>
    <r>
      <rPr>
        <sz val="7"/>
        <color indexed="8"/>
        <rFont val="Times New Roman"/>
        <family val="1"/>
      </rPr>
      <t xml:space="preserve">  -  </t>
    </r>
    <r>
      <rPr>
        <sz val="16"/>
        <color indexed="8"/>
        <rFont val="TH SarabunPSK"/>
        <family val="2"/>
      </rPr>
      <t xml:space="preserve">ศึกษาดูงาน  </t>
    </r>
  </si>
  <si>
    <r>
      <t xml:space="preserve"> -</t>
    </r>
    <r>
      <rPr>
        <sz val="7"/>
        <color indexed="8"/>
        <rFont val="Times New Roman"/>
        <family val="1"/>
      </rPr>
      <t>  </t>
    </r>
    <r>
      <rPr>
        <sz val="16"/>
        <color indexed="8"/>
        <rFont val="TH SarabunPSK"/>
        <family val="2"/>
      </rPr>
      <t>สนับสนุนวัสดุฝึก สอน สอบ</t>
    </r>
  </si>
  <si>
    <t>กลยุทธ์ที่ 4  พัฒนาการบริหารจัดการศึกษาให้มีประสิทธิภาพตาม                   หลักธรรมาภิบาลเน้นการมีส่วนร่วมจากทุกภาคส่วนใน                  การส่งเสริม สนับสนุนการจัดการศึกษา</t>
  </si>
  <si>
    <t xml:space="preserve"> -     พัฒนาคุณลักษณะโรงเรียนสุจริต</t>
  </si>
  <si>
    <t xml:space="preserve"> - พัฒนากระบวนการทางวิทยาศาสตร์ปฐมวัย</t>
  </si>
  <si>
    <t>โครงการส่งเสริมอัตตลักษณ์สถานศึกษา ยิ้มง่าย ไหว้สวย</t>
  </si>
  <si>
    <r>
      <t xml:space="preserve"> -</t>
    </r>
    <r>
      <rPr>
        <sz val="7"/>
        <color indexed="8"/>
        <rFont val="Times New Roman"/>
        <family val="1"/>
      </rPr>
      <t>  </t>
    </r>
    <r>
      <rPr>
        <sz val="16"/>
        <color indexed="8"/>
        <rFont val="TH SarabunPSK"/>
        <family val="2"/>
      </rPr>
      <t>สร้างวิถีความเป็นไทย</t>
    </r>
  </si>
  <si>
    <t xml:space="preserve"> - วันปีใหม่</t>
  </si>
  <si>
    <t xml:space="preserve"> - วันพ่อ</t>
  </si>
  <si>
    <t xml:space="preserve"> - วันแม่</t>
  </si>
  <si>
    <t xml:space="preserve"> - วันเด็ก</t>
  </si>
  <si>
    <t xml:space="preserve"> - วันไหว้ครู</t>
  </si>
  <si>
    <r>
      <t xml:space="preserve"> -</t>
    </r>
    <r>
      <rPr>
        <sz val="16"/>
        <color indexed="8"/>
        <rFont val="Times New Roman"/>
        <family val="1"/>
      </rPr>
      <t xml:space="preserve">   </t>
    </r>
    <r>
      <rPr>
        <sz val="16"/>
        <color indexed="8"/>
        <rFont val="TH SarabunPSK"/>
        <family val="2"/>
      </rPr>
      <t>บริการอนามัยโรงเรียน</t>
    </r>
  </si>
  <si>
    <r>
      <t xml:space="preserve"> -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TH SarabunPSK"/>
        <family val="2"/>
      </rPr>
      <t>คัดกรองเด็ก</t>
    </r>
  </si>
  <si>
    <t xml:space="preserve">          -    ประกวดเด็กไทยฟันสวย</t>
  </si>
  <si>
    <t xml:space="preserve"> -   กีฬา  -  กรีฑา</t>
  </si>
  <si>
    <t xml:space="preserve">          -   ประกวดห้องสุขา 5 ดาว</t>
  </si>
  <si>
    <t xml:space="preserve"> -     พัฒนางานวิจัยโรงเรียนสุจริต</t>
  </si>
  <si>
    <t xml:space="preserve"> งบพัฒนา</t>
  </si>
  <si>
    <r>
      <rPr>
        <b/>
        <sz val="16"/>
        <color indexed="8"/>
        <rFont val="TH SarabunPSK"/>
        <family val="2"/>
      </rPr>
      <t>กลยุทธ์ที่ 1</t>
    </r>
    <r>
      <rPr>
        <sz val="16"/>
        <color indexed="8"/>
        <rFont val="TH SarabunPSK"/>
        <family val="2"/>
      </rPr>
      <t xml:space="preserve">  พัฒนาคุณภาพและมาตรฐานการศึกษา ตามหลักสูตร</t>
    </r>
  </si>
  <si>
    <t>และส่งเสริมความสามารถด้านเทคโนโลยี เพื่อเป็นเครื่องมือในการเรียนรู้</t>
  </si>
  <si>
    <t>และใช้ชีวิตตามหลักปรัชญาของเศรษฐกิจพอเพียง</t>
  </si>
  <si>
    <t>การเรียนรู้อย่างมีประสิทธิภาพ</t>
  </si>
  <si>
    <r>
      <rPr>
        <b/>
        <sz val="16"/>
        <color indexed="8"/>
        <rFont val="TH SarabunPSK"/>
        <family val="2"/>
      </rPr>
      <t>กลยุทธ์ที่  3</t>
    </r>
    <r>
      <rPr>
        <sz val="16"/>
        <color indexed="8"/>
        <rFont val="TH SarabunPSK"/>
        <family val="2"/>
      </rPr>
      <t xml:space="preserve"> พัฒนาครูและบุคลากรทางการศึกษา ให้สามารถจัดกิจกรรม</t>
    </r>
  </si>
  <si>
    <t>ธรรมาภิบาลเน้นการมีส่วนร่วมในการส่งเสริมสนับสนุนการศึกษา</t>
  </si>
  <si>
    <r>
      <t>กลยุทธ์ที่ 4</t>
    </r>
    <r>
      <rPr>
        <sz val="16"/>
        <color indexed="8"/>
        <rFont val="TH SarabunPSK"/>
        <family val="2"/>
      </rPr>
      <t xml:space="preserve"> พัฒนาการบริหารจัดการศึกษาให้มีประสิทธิภาพตามหลัก</t>
    </r>
  </si>
  <si>
    <r>
      <t xml:space="preserve">กลยุทธ์ที่ 2 </t>
    </r>
    <r>
      <rPr>
        <sz val="16"/>
        <color indexed="8"/>
        <rFont val="TH SarabunPSK"/>
        <family val="2"/>
      </rPr>
      <t>ปลูกฝังคุณธรรม มีวินัย เป็นคนดี ภูมิใจในความเป็นไทย</t>
    </r>
  </si>
  <si>
    <t>รวมงบประมาณตามแผน  ทั้งสิ้น</t>
  </si>
  <si>
    <t>รวมงบพัฒนา</t>
  </si>
  <si>
    <t xml:space="preserve"> งบค่าใช้จ่ายจำเป็น</t>
  </si>
  <si>
    <t>การพัฒนาการอ่านการเขียน</t>
  </si>
  <si>
    <t>1.วันสำคัญทางวิชาการ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</si>
</sst>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  <numFmt numFmtId="209" formatCode="[$-D00041E]0"/>
    <numFmt numFmtId="210" formatCode="0.0"/>
  </numFmts>
  <fonts count="9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7"/>
      <color indexed="8"/>
      <name val="Times New Roman"/>
      <family val="1"/>
    </font>
    <font>
      <sz val="16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H SarabunPSK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2"/>
      <color indexed="8"/>
      <name val="TH SarabunIT๙"/>
      <family val="2"/>
    </font>
    <font>
      <sz val="10"/>
      <color indexed="23"/>
      <name val="Arial"/>
      <family val="2"/>
    </font>
    <font>
      <sz val="11"/>
      <color indexed="8"/>
      <name val="TH SarabunIT๙"/>
      <family val="2"/>
    </font>
    <font>
      <b/>
      <sz val="14"/>
      <color indexed="10"/>
      <name val="TH SarabunIT๙"/>
      <family val="2"/>
    </font>
    <font>
      <b/>
      <sz val="12"/>
      <color indexed="8"/>
      <name val="TH SarabunIT๙"/>
      <family val="2"/>
    </font>
    <font>
      <b/>
      <sz val="11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10"/>
      <name val="TH SarabunIT๙"/>
      <family val="2"/>
    </font>
    <font>
      <b/>
      <sz val="16"/>
      <color indexed="10"/>
      <name val="TH SarabunPSK"/>
      <family val="2"/>
    </font>
    <font>
      <b/>
      <sz val="14"/>
      <color indexed="8"/>
      <name val="TH SarabunPSK"/>
      <family val="2"/>
    </font>
    <font>
      <b/>
      <sz val="20"/>
      <color indexed="10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12"/>
      <color theme="1"/>
      <name val="TH SarabunIT๙"/>
      <family val="2"/>
    </font>
    <font>
      <sz val="10"/>
      <color rgb="FF666666"/>
      <name val="Arial"/>
      <family val="2"/>
    </font>
    <font>
      <sz val="11"/>
      <color theme="1"/>
      <name val="TH SarabunIT๙"/>
      <family val="2"/>
    </font>
    <font>
      <b/>
      <sz val="14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20"/>
      <color rgb="FFFF0000"/>
      <name val="TH SarabunIT๙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2" fontId="66" fillId="0" borderId="0" xfId="0" applyNumberFormat="1" applyFont="1" applyAlignment="1">
      <alignment/>
    </xf>
    <xf numFmtId="49" fontId="66" fillId="0" borderId="10" xfId="0" applyNumberFormat="1" applyFont="1" applyFill="1" applyBorder="1" applyAlignment="1">
      <alignment vertical="center"/>
    </xf>
    <xf numFmtId="49" fontId="66" fillId="0" borderId="10" xfId="0" applyNumberFormat="1" applyFont="1" applyFill="1" applyBorder="1" applyAlignment="1">
      <alignment horizontal="left" vertical="center" indent="2"/>
    </xf>
    <xf numFmtId="2" fontId="66" fillId="0" borderId="14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/>
    </xf>
    <xf numFmtId="2" fontId="66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/>
    </xf>
    <xf numFmtId="49" fontId="66" fillId="0" borderId="12" xfId="0" applyNumberFormat="1" applyFont="1" applyFill="1" applyBorder="1" applyAlignment="1">
      <alignment/>
    </xf>
    <xf numFmtId="2" fontId="66" fillId="0" borderId="12" xfId="0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/>
    </xf>
    <xf numFmtId="49" fontId="66" fillId="0" borderId="12" xfId="0" applyNumberFormat="1" applyFont="1" applyFill="1" applyBorder="1" applyAlignment="1">
      <alignment horizontal="center" vertical="center"/>
    </xf>
    <xf numFmtId="2" fontId="66" fillId="0" borderId="10" xfId="0" applyNumberFormat="1" applyFont="1" applyFill="1" applyBorder="1" applyAlignment="1">
      <alignment/>
    </xf>
    <xf numFmtId="49" fontId="66" fillId="0" borderId="10" xfId="0" applyNumberFormat="1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208" fontId="70" fillId="0" borderId="0" xfId="0" applyNumberFormat="1" applyFont="1" applyAlignment="1">
      <alignment/>
    </xf>
    <xf numFmtId="0" fontId="66" fillId="0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vertical="center"/>
    </xf>
    <xf numFmtId="2" fontId="66" fillId="0" borderId="15" xfId="0" applyNumberFormat="1" applyFont="1" applyFill="1" applyBorder="1" applyAlignment="1">
      <alignment horizontal="center" vertical="center"/>
    </xf>
    <xf numFmtId="49" fontId="69" fillId="0" borderId="12" xfId="0" applyNumberFormat="1" applyFont="1" applyFill="1" applyBorder="1" applyAlignment="1">
      <alignment vertical="center"/>
    </xf>
    <xf numFmtId="49" fontId="69" fillId="0" borderId="0" xfId="0" applyNumberFormat="1" applyFont="1" applyFill="1" applyAlignment="1">
      <alignment vertical="center"/>
    </xf>
    <xf numFmtId="208" fontId="66" fillId="0" borderId="10" xfId="42" applyNumberFormat="1" applyFont="1" applyFill="1" applyBorder="1" applyAlignment="1">
      <alignment/>
    </xf>
    <xf numFmtId="208" fontId="72" fillId="0" borderId="10" xfId="42" applyNumberFormat="1" applyFont="1" applyFill="1" applyBorder="1" applyAlignment="1">
      <alignment/>
    </xf>
    <xf numFmtId="208" fontId="66" fillId="0" borderId="15" xfId="42" applyNumberFormat="1" applyFont="1" applyFill="1" applyBorder="1" applyAlignment="1">
      <alignment/>
    </xf>
    <xf numFmtId="208" fontId="3" fillId="0" borderId="20" xfId="42" applyNumberFormat="1" applyFont="1" applyFill="1" applyBorder="1" applyAlignment="1">
      <alignment/>
    </xf>
    <xf numFmtId="208" fontId="3" fillId="0" borderId="12" xfId="42" applyNumberFormat="1" applyFont="1" applyFill="1" applyBorder="1" applyAlignment="1">
      <alignment/>
    </xf>
    <xf numFmtId="208" fontId="3" fillId="0" borderId="21" xfId="42" applyNumberFormat="1" applyFont="1" applyFill="1" applyBorder="1" applyAlignment="1">
      <alignment/>
    </xf>
    <xf numFmtId="208" fontId="3" fillId="0" borderId="10" xfId="42" applyNumberFormat="1" applyFont="1" applyFill="1" applyBorder="1" applyAlignment="1">
      <alignment/>
    </xf>
    <xf numFmtId="208" fontId="72" fillId="0" borderId="20" xfId="42" applyNumberFormat="1" applyFont="1" applyFill="1" applyBorder="1" applyAlignment="1">
      <alignment/>
    </xf>
    <xf numFmtId="208" fontId="66" fillId="0" borderId="10" xfId="42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vertical="center" wrapText="1"/>
    </xf>
    <xf numFmtId="49" fontId="69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/>
    </xf>
    <xf numFmtId="49" fontId="73" fillId="0" borderId="10" xfId="0" applyNumberFormat="1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/>
    </xf>
    <xf numFmtId="49" fontId="74" fillId="0" borderId="10" xfId="0" applyNumberFormat="1" applyFont="1" applyFill="1" applyBorder="1" applyAlignment="1">
      <alignment/>
    </xf>
    <xf numFmtId="208" fontId="74" fillId="0" borderId="10" xfId="42" applyNumberFormat="1" applyFont="1" applyFill="1" applyBorder="1" applyAlignment="1">
      <alignment/>
    </xf>
    <xf numFmtId="208" fontId="75" fillId="0" borderId="10" xfId="42" applyNumberFormat="1" applyFont="1" applyFill="1" applyBorder="1" applyAlignment="1">
      <alignment vertical="top" wrapText="1"/>
    </xf>
    <xf numFmtId="208" fontId="66" fillId="0" borderId="10" xfId="42" applyNumberFormat="1" applyFont="1" applyFill="1" applyBorder="1" applyAlignment="1">
      <alignment horizontal="right" vertical="center"/>
    </xf>
    <xf numFmtId="208" fontId="66" fillId="0" borderId="10" xfId="42" applyNumberFormat="1" applyFont="1" applyFill="1" applyBorder="1" applyAlignment="1">
      <alignment horizontal="center" vertical="center"/>
    </xf>
    <xf numFmtId="208" fontId="3" fillId="0" borderId="10" xfId="42" applyNumberFormat="1" applyFont="1" applyFill="1" applyBorder="1" applyAlignment="1">
      <alignment vertical="top" wrapText="1"/>
    </xf>
    <xf numFmtId="208" fontId="66" fillId="0" borderId="10" xfId="42" applyNumberFormat="1" applyFont="1" applyFill="1" applyBorder="1" applyAlignment="1">
      <alignment horizontal="left" vertical="center" indent="3"/>
    </xf>
    <xf numFmtId="208" fontId="69" fillId="0" borderId="10" xfId="42" applyNumberFormat="1" applyFont="1" applyFill="1" applyBorder="1" applyAlignment="1">
      <alignment horizontal="left" vertical="center" indent="3"/>
    </xf>
    <xf numFmtId="208" fontId="66" fillId="0" borderId="12" xfId="42" applyNumberFormat="1" applyFont="1" applyFill="1" applyBorder="1" applyAlignment="1">
      <alignment horizontal="center" vertical="center"/>
    </xf>
    <xf numFmtId="208" fontId="66" fillId="0" borderId="10" xfId="42" applyNumberFormat="1" applyFont="1" applyFill="1" applyBorder="1" applyAlignment="1">
      <alignment vertical="center"/>
    </xf>
    <xf numFmtId="208" fontId="69" fillId="0" borderId="10" xfId="42" applyNumberFormat="1" applyFont="1" applyFill="1" applyBorder="1" applyAlignment="1">
      <alignment/>
    </xf>
    <xf numFmtId="208" fontId="66" fillId="0" borderId="0" xfId="42" applyNumberFormat="1" applyFont="1" applyFill="1" applyAlignment="1">
      <alignment/>
    </xf>
    <xf numFmtId="208" fontId="69" fillId="0" borderId="0" xfId="42" applyNumberFormat="1" applyFont="1" applyFill="1" applyAlignment="1">
      <alignment/>
    </xf>
    <xf numFmtId="2" fontId="66" fillId="34" borderId="10" xfId="0" applyNumberFormat="1" applyFont="1" applyFill="1" applyBorder="1" applyAlignment="1">
      <alignment horizontal="center" vertical="center"/>
    </xf>
    <xf numFmtId="49" fontId="66" fillId="0" borderId="20" xfId="0" applyNumberFormat="1" applyFont="1" applyFill="1" applyBorder="1" applyAlignment="1">
      <alignment/>
    </xf>
    <xf numFmtId="49" fontId="66" fillId="0" borderId="22" xfId="0" applyNumberFormat="1" applyFont="1" applyFill="1" applyBorder="1" applyAlignment="1">
      <alignment/>
    </xf>
    <xf numFmtId="49" fontId="66" fillId="0" borderId="11" xfId="0" applyNumberFormat="1" applyFont="1" applyFill="1" applyBorder="1" applyAlignment="1">
      <alignment/>
    </xf>
    <xf numFmtId="0" fontId="71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indent="3"/>
    </xf>
    <xf numFmtId="0" fontId="66" fillId="0" borderId="0" xfId="0" applyFont="1" applyFill="1" applyBorder="1" applyAlignment="1">
      <alignment horizontal="left" vertical="center" indent="3"/>
    </xf>
    <xf numFmtId="0" fontId="66" fillId="0" borderId="10" xfId="0" applyFont="1" applyFill="1" applyBorder="1" applyAlignment="1">
      <alignment vertical="center"/>
    </xf>
    <xf numFmtId="0" fontId="66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2" fontId="66" fillId="0" borderId="0" xfId="0" applyNumberFormat="1" applyFont="1" applyFill="1" applyAlignment="1">
      <alignment/>
    </xf>
    <xf numFmtId="0" fontId="66" fillId="0" borderId="22" xfId="0" applyFont="1" applyFill="1" applyBorder="1" applyAlignment="1">
      <alignment/>
    </xf>
    <xf numFmtId="0" fontId="66" fillId="0" borderId="12" xfId="0" applyFont="1" applyFill="1" applyBorder="1" applyAlignment="1">
      <alignment horizontal="left" vertical="center" indent="3"/>
    </xf>
    <xf numFmtId="49" fontId="66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208" fontId="72" fillId="0" borderId="21" xfId="42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left" vertical="top" wrapText="1"/>
    </xf>
    <xf numFmtId="208" fontId="12" fillId="0" borderId="12" xfId="42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208" fontId="12" fillId="0" borderId="10" xfId="42" applyNumberFormat="1" applyFont="1" applyFill="1" applyBorder="1" applyAlignment="1">
      <alignment/>
    </xf>
    <xf numFmtId="49" fontId="66" fillId="0" borderId="0" xfId="0" applyNumberFormat="1" applyFont="1" applyFill="1" applyAlignment="1">
      <alignment vertical="center"/>
    </xf>
    <xf numFmtId="49" fontId="66" fillId="0" borderId="12" xfId="0" applyNumberFormat="1" applyFont="1" applyFill="1" applyBorder="1" applyAlignment="1">
      <alignment vertical="center"/>
    </xf>
    <xf numFmtId="43" fontId="66" fillId="0" borderId="10" xfId="42" applyFont="1" applyFill="1" applyBorder="1" applyAlignment="1">
      <alignment horizontal="center"/>
    </xf>
    <xf numFmtId="43" fontId="66" fillId="0" borderId="10" xfId="42" applyFont="1" applyFill="1" applyBorder="1" applyAlignment="1">
      <alignment horizontal="center" vertical="center"/>
    </xf>
    <xf numFmtId="43" fontId="3" fillId="0" borderId="10" xfId="42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/>
    </xf>
    <xf numFmtId="43" fontId="74" fillId="0" borderId="10" xfId="42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/>
    </xf>
    <xf numFmtId="43" fontId="76" fillId="0" borderId="10" xfId="42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2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208" fontId="71" fillId="0" borderId="10" xfId="42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0" fillId="0" borderId="23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208" fontId="71" fillId="0" borderId="17" xfId="42" applyNumberFormat="1" applyFont="1" applyFill="1" applyBorder="1" applyAlignment="1">
      <alignment/>
    </xf>
    <xf numFmtId="0" fontId="70" fillId="0" borderId="17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208" fontId="71" fillId="0" borderId="0" xfId="42" applyNumberFormat="1" applyFont="1" applyFill="1" applyAlignment="1">
      <alignment/>
    </xf>
    <xf numFmtId="208" fontId="71" fillId="0" borderId="16" xfId="42" applyNumberFormat="1" applyFont="1" applyFill="1" applyBorder="1" applyAlignment="1">
      <alignment/>
    </xf>
    <xf numFmtId="0" fontId="70" fillId="0" borderId="16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/>
    </xf>
    <xf numFmtId="0" fontId="70" fillId="0" borderId="19" xfId="0" applyFont="1" applyFill="1" applyBorder="1" applyAlignment="1">
      <alignment/>
    </xf>
    <xf numFmtId="208" fontId="71" fillId="0" borderId="19" xfId="42" applyNumberFormat="1" applyFont="1" applyFill="1" applyBorder="1" applyAlignment="1">
      <alignment/>
    </xf>
    <xf numFmtId="0" fontId="70" fillId="0" borderId="19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/>
    </xf>
    <xf numFmtId="0" fontId="70" fillId="0" borderId="18" xfId="0" applyFont="1" applyFill="1" applyBorder="1" applyAlignment="1">
      <alignment/>
    </xf>
    <xf numFmtId="208" fontId="71" fillId="0" borderId="18" xfId="42" applyNumberFormat="1" applyFont="1" applyFill="1" applyBorder="1" applyAlignment="1">
      <alignment/>
    </xf>
    <xf numFmtId="208" fontId="70" fillId="0" borderId="18" xfId="0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208" fontId="71" fillId="0" borderId="27" xfId="42" applyNumberFormat="1" applyFont="1" applyFill="1" applyBorder="1" applyAlignment="1">
      <alignment/>
    </xf>
    <xf numFmtId="208" fontId="71" fillId="0" borderId="28" xfId="42" applyNumberFormat="1" applyFont="1" applyFill="1" applyBorder="1" applyAlignment="1">
      <alignment/>
    </xf>
    <xf numFmtId="208" fontId="71" fillId="0" borderId="29" xfId="42" applyNumberFormat="1" applyFont="1" applyFill="1" applyBorder="1" applyAlignment="1">
      <alignment/>
    </xf>
    <xf numFmtId="208" fontId="70" fillId="0" borderId="19" xfId="0" applyNumberFormat="1" applyFont="1" applyFill="1" applyBorder="1" applyAlignment="1">
      <alignment horizontal="center" vertical="center"/>
    </xf>
    <xf numFmtId="208" fontId="71" fillId="0" borderId="30" xfId="42" applyNumberFormat="1" applyFont="1" applyFill="1" applyBorder="1" applyAlignment="1">
      <alignment/>
    </xf>
    <xf numFmtId="0" fontId="70" fillId="0" borderId="10" xfId="0" applyFont="1" applyFill="1" applyBorder="1" applyAlignment="1">
      <alignment/>
    </xf>
    <xf numFmtId="208" fontId="71" fillId="0" borderId="31" xfId="42" applyNumberFormat="1" applyFont="1" applyFill="1" applyBorder="1" applyAlignment="1">
      <alignment/>
    </xf>
    <xf numFmtId="0" fontId="70" fillId="0" borderId="0" xfId="0" applyFont="1" applyFill="1" applyAlignment="1">
      <alignment horizontal="center" vertical="center"/>
    </xf>
    <xf numFmtId="0" fontId="77" fillId="0" borderId="16" xfId="0" applyFont="1" applyFill="1" applyBorder="1" applyAlignment="1">
      <alignment/>
    </xf>
    <xf numFmtId="208" fontId="70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79" fillId="0" borderId="16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0" fontId="71" fillId="0" borderId="16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14" xfId="0" applyFont="1" applyFill="1" applyBorder="1" applyAlignment="1">
      <alignment/>
    </xf>
    <xf numFmtId="208" fontId="71" fillId="0" borderId="0" xfId="42" applyNumberFormat="1" applyFont="1" applyFill="1" applyBorder="1" applyAlignment="1">
      <alignment/>
    </xf>
    <xf numFmtId="0" fontId="70" fillId="0" borderId="14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/>
    </xf>
    <xf numFmtId="0" fontId="70" fillId="0" borderId="15" xfId="0" applyFont="1" applyFill="1" applyBorder="1" applyAlignment="1">
      <alignment/>
    </xf>
    <xf numFmtId="0" fontId="70" fillId="0" borderId="15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/>
    </xf>
    <xf numFmtId="0" fontId="70" fillId="0" borderId="34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08" fontId="71" fillId="0" borderId="34" xfId="42" applyNumberFormat="1" applyFont="1" applyFill="1" applyBorder="1" applyAlignment="1">
      <alignment/>
    </xf>
    <xf numFmtId="0" fontId="70" fillId="0" borderId="12" xfId="0" applyFont="1" applyFill="1" applyBorder="1" applyAlignment="1">
      <alignment horizontal="center" vertical="center"/>
    </xf>
    <xf numFmtId="208" fontId="80" fillId="0" borderId="0" xfId="42" applyNumberFormat="1" applyFont="1" applyFill="1" applyAlignment="1">
      <alignment/>
    </xf>
    <xf numFmtId="0" fontId="70" fillId="0" borderId="35" xfId="0" applyFont="1" applyFill="1" applyBorder="1" applyAlignment="1">
      <alignment/>
    </xf>
    <xf numFmtId="0" fontId="70" fillId="0" borderId="35" xfId="0" applyFont="1" applyFill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208" fontId="71" fillId="0" borderId="20" xfId="42" applyNumberFormat="1" applyFont="1" applyFill="1" applyBorder="1" applyAlignment="1">
      <alignment horizontal="center" vertical="center"/>
    </xf>
    <xf numFmtId="208" fontId="71" fillId="0" borderId="23" xfId="42" applyNumberFormat="1" applyFont="1" applyFill="1" applyBorder="1" applyAlignment="1">
      <alignment/>
    </xf>
    <xf numFmtId="208" fontId="71" fillId="0" borderId="24" xfId="42" applyNumberFormat="1" applyFont="1" applyFill="1" applyBorder="1" applyAlignment="1">
      <alignment/>
    </xf>
    <xf numFmtId="208" fontId="71" fillId="0" borderId="25" xfId="42" applyNumberFormat="1" applyFont="1" applyFill="1" applyBorder="1" applyAlignment="1">
      <alignment/>
    </xf>
    <xf numFmtId="208" fontId="71" fillId="0" borderId="26" xfId="42" applyNumberFormat="1" applyFont="1" applyFill="1" applyBorder="1" applyAlignment="1">
      <alignment/>
    </xf>
    <xf numFmtId="0" fontId="70" fillId="0" borderId="24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80" fillId="0" borderId="16" xfId="0" applyFont="1" applyFill="1" applyBorder="1" applyAlignment="1">
      <alignment/>
    </xf>
    <xf numFmtId="0" fontId="70" fillId="0" borderId="36" xfId="0" applyFont="1" applyFill="1" applyBorder="1" applyAlignment="1">
      <alignment/>
    </xf>
    <xf numFmtId="208" fontId="70" fillId="0" borderId="15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1" fillId="0" borderId="18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15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81" fillId="0" borderId="16" xfId="0" applyFont="1" applyFill="1" applyBorder="1" applyAlignment="1">
      <alignment/>
    </xf>
    <xf numFmtId="0" fontId="82" fillId="0" borderId="16" xfId="0" applyFont="1" applyFill="1" applyBorder="1" applyAlignment="1">
      <alignment/>
    </xf>
    <xf numFmtId="208" fontId="71" fillId="35" borderId="16" xfId="42" applyNumberFormat="1" applyFont="1" applyFill="1" applyBorder="1" applyAlignment="1">
      <alignment/>
    </xf>
    <xf numFmtId="0" fontId="71" fillId="0" borderId="17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208" fontId="80" fillId="0" borderId="28" xfId="42" applyNumberFormat="1" applyFont="1" applyFill="1" applyBorder="1" applyAlignment="1">
      <alignment/>
    </xf>
    <xf numFmtId="0" fontId="80" fillId="0" borderId="16" xfId="0" applyFont="1" applyBorder="1" applyAlignment="1">
      <alignment horizontal="center" vertical="center"/>
    </xf>
    <xf numFmtId="208" fontId="71" fillId="0" borderId="0" xfId="42" applyNumberFormat="1" applyFont="1" applyAlignment="1">
      <alignment/>
    </xf>
    <xf numFmtId="208" fontId="71" fillId="0" borderId="18" xfId="42" applyNumberFormat="1" applyFont="1" applyBorder="1" applyAlignment="1">
      <alignment/>
    </xf>
    <xf numFmtId="0" fontId="70" fillId="0" borderId="0" xfId="0" applyFont="1" applyFill="1" applyAlignment="1">
      <alignment horizontal="center"/>
    </xf>
    <xf numFmtId="208" fontId="71" fillId="34" borderId="0" xfId="0" applyNumberFormat="1" applyFont="1" applyFill="1" applyAlignment="1">
      <alignment/>
    </xf>
    <xf numFmtId="208" fontId="83" fillId="0" borderId="0" xfId="42" applyNumberFormat="1" applyFont="1" applyFill="1" applyBorder="1" applyAlignment="1">
      <alignment/>
    </xf>
    <xf numFmtId="208" fontId="71" fillId="0" borderId="24" xfId="42" applyNumberFormat="1" applyFont="1" applyFill="1" applyBorder="1" applyAlignment="1">
      <alignment horizontal="center" vertical="center"/>
    </xf>
    <xf numFmtId="208" fontId="80" fillId="35" borderId="28" xfId="42" applyNumberFormat="1" applyFont="1" applyFill="1" applyBorder="1" applyAlignment="1">
      <alignment/>
    </xf>
    <xf numFmtId="0" fontId="80" fillId="0" borderId="18" xfId="0" applyFont="1" applyFill="1" applyBorder="1" applyAlignment="1">
      <alignment/>
    </xf>
    <xf numFmtId="208" fontId="80" fillId="35" borderId="29" xfId="42" applyNumberFormat="1" applyFont="1" applyFill="1" applyBorder="1" applyAlignment="1">
      <alignment/>
    </xf>
    <xf numFmtId="0" fontId="80" fillId="0" borderId="10" xfId="0" applyFont="1" applyFill="1" applyBorder="1" applyAlignment="1">
      <alignment/>
    </xf>
    <xf numFmtId="208" fontId="80" fillId="35" borderId="31" xfId="42" applyNumberFormat="1" applyFont="1" applyFill="1" applyBorder="1" applyAlignment="1">
      <alignment/>
    </xf>
    <xf numFmtId="0" fontId="80" fillId="0" borderId="14" xfId="0" applyFont="1" applyFill="1" applyBorder="1" applyAlignment="1">
      <alignment/>
    </xf>
    <xf numFmtId="208" fontId="80" fillId="35" borderId="0" xfId="42" applyNumberFormat="1" applyFont="1" applyFill="1" applyBorder="1" applyAlignment="1">
      <alignment/>
    </xf>
    <xf numFmtId="0" fontId="84" fillId="0" borderId="0" xfId="0" applyFont="1" applyFill="1" applyAlignment="1">
      <alignment/>
    </xf>
    <xf numFmtId="0" fontId="84" fillId="0" borderId="24" xfId="0" applyFont="1" applyFill="1" applyBorder="1" applyAlignment="1">
      <alignment horizontal="center" vertical="center"/>
    </xf>
    <xf numFmtId="0" fontId="84" fillId="0" borderId="36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208" fontId="80" fillId="0" borderId="24" xfId="42" applyNumberFormat="1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43" fontId="69" fillId="0" borderId="10" xfId="42" applyFont="1" applyFill="1" applyBorder="1" applyAlignment="1">
      <alignment horizontal="center"/>
    </xf>
    <xf numFmtId="0" fontId="69" fillId="0" borderId="10" xfId="0" applyFont="1" applyFill="1" applyBorder="1" applyAlignment="1">
      <alignment vertical="center"/>
    </xf>
    <xf numFmtId="2" fontId="69" fillId="0" borderId="0" xfId="0" applyNumberFormat="1" applyFont="1" applyFill="1" applyAlignment="1">
      <alignment/>
    </xf>
    <xf numFmtId="0" fontId="85" fillId="0" borderId="16" xfId="0" applyFont="1" applyFill="1" applyBorder="1" applyAlignment="1">
      <alignment/>
    </xf>
    <xf numFmtId="49" fontId="66" fillId="0" borderId="10" xfId="0" applyNumberFormat="1" applyFont="1" applyFill="1" applyBorder="1" applyAlignment="1">
      <alignment horizontal="left" vertical="center" indent="3"/>
    </xf>
    <xf numFmtId="2" fontId="67" fillId="0" borderId="0" xfId="0" applyNumberFormat="1" applyFont="1" applyFill="1" applyAlignment="1">
      <alignment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/>
    </xf>
    <xf numFmtId="43" fontId="69" fillId="0" borderId="10" xfId="42" applyFont="1" applyFill="1" applyBorder="1" applyAlignment="1">
      <alignment horizontal="center" vertical="center"/>
    </xf>
    <xf numFmtId="43" fontId="73" fillId="0" borderId="10" xfId="42" applyFont="1" applyFill="1" applyBorder="1" applyAlignment="1">
      <alignment horizontal="center" vertical="center"/>
    </xf>
    <xf numFmtId="2" fontId="69" fillId="0" borderId="0" xfId="0" applyNumberFormat="1" applyFont="1" applyFill="1" applyBorder="1" applyAlignment="1">
      <alignment/>
    </xf>
    <xf numFmtId="49" fontId="69" fillId="0" borderId="10" xfId="0" applyNumberFormat="1" applyFont="1" applyFill="1" applyBorder="1" applyAlignment="1">
      <alignment horizontal="center" vertical="top" wrapText="1"/>
    </xf>
    <xf numFmtId="208" fontId="66" fillId="0" borderId="20" xfId="42" applyNumberFormat="1" applyFont="1" applyFill="1" applyBorder="1" applyAlignment="1">
      <alignment/>
    </xf>
    <xf numFmtId="208" fontId="73" fillId="0" borderId="10" xfId="42" applyNumberFormat="1" applyFont="1" applyFill="1" applyBorder="1" applyAlignment="1">
      <alignment vertical="top" wrapText="1"/>
    </xf>
    <xf numFmtId="49" fontId="66" fillId="0" borderId="10" xfId="0" applyNumberFormat="1" applyFont="1" applyFill="1" applyBorder="1" applyAlignment="1">
      <alignment horizontal="center" vertical="top" wrapText="1"/>
    </xf>
    <xf numFmtId="208" fontId="69" fillId="0" borderId="20" xfId="42" applyNumberFormat="1" applyFont="1" applyFill="1" applyBorder="1" applyAlignment="1">
      <alignment/>
    </xf>
    <xf numFmtId="0" fontId="85" fillId="0" borderId="19" xfId="0" applyFont="1" applyFill="1" applyBorder="1" applyAlignment="1">
      <alignment/>
    </xf>
    <xf numFmtId="49" fontId="66" fillId="0" borderId="12" xfId="0" applyNumberFormat="1" applyFont="1" applyFill="1" applyBorder="1" applyAlignment="1">
      <alignment horizontal="center" vertical="top" wrapText="1"/>
    </xf>
    <xf numFmtId="49" fontId="66" fillId="0" borderId="12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 horizontal="center"/>
    </xf>
    <xf numFmtId="208" fontId="69" fillId="0" borderId="12" xfId="42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208" fontId="66" fillId="0" borderId="10" xfId="42" applyNumberFormat="1" applyFont="1" applyFill="1" applyBorder="1" applyAlignment="1">
      <alignment vertical="top" wrapText="1"/>
    </xf>
    <xf numFmtId="208" fontId="69" fillId="0" borderId="21" xfId="42" applyNumberFormat="1" applyFont="1" applyFill="1" applyBorder="1" applyAlignment="1">
      <alignment/>
    </xf>
    <xf numFmtId="208" fontId="66" fillId="0" borderId="21" xfId="42" applyNumberFormat="1" applyFont="1" applyFill="1" applyBorder="1" applyAlignment="1">
      <alignment/>
    </xf>
    <xf numFmtId="208" fontId="73" fillId="0" borderId="12" xfId="42" applyNumberFormat="1" applyFont="1" applyFill="1" applyBorder="1" applyAlignment="1">
      <alignment/>
    </xf>
    <xf numFmtId="208" fontId="66" fillId="0" borderId="12" xfId="42" applyNumberFormat="1" applyFont="1" applyFill="1" applyBorder="1" applyAlignment="1">
      <alignment/>
    </xf>
    <xf numFmtId="49" fontId="66" fillId="0" borderId="2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left" vertical="top" wrapText="1"/>
    </xf>
    <xf numFmtId="208" fontId="69" fillId="0" borderId="10" xfId="42" applyNumberFormat="1" applyFont="1" applyFill="1" applyBorder="1" applyAlignment="1">
      <alignment vertical="top" wrapText="1"/>
    </xf>
    <xf numFmtId="49" fontId="69" fillId="0" borderId="20" xfId="0" applyNumberFormat="1" applyFont="1" applyFill="1" applyBorder="1" applyAlignment="1">
      <alignment horizontal="left" vertical="top" wrapText="1"/>
    </xf>
    <xf numFmtId="208" fontId="73" fillId="0" borderId="10" xfId="42" applyNumberFormat="1" applyFont="1" applyFill="1" applyBorder="1" applyAlignment="1">
      <alignment/>
    </xf>
    <xf numFmtId="49" fontId="69" fillId="0" borderId="10" xfId="0" applyNumberFormat="1" applyFont="1" applyFill="1" applyBorder="1" applyAlignment="1">
      <alignment horizontal="center" vertical="center" wrapText="1"/>
    </xf>
    <xf numFmtId="43" fontId="69" fillId="0" borderId="10" xfId="42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center" vertical="center" wrapText="1"/>
    </xf>
    <xf numFmtId="43" fontId="2" fillId="0" borderId="0" xfId="42" applyFont="1" applyFill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43" fontId="69" fillId="0" borderId="0" xfId="42" applyFont="1" applyFill="1" applyAlignment="1">
      <alignment horizontal="center" vertical="center"/>
    </xf>
    <xf numFmtId="43" fontId="86" fillId="0" borderId="0" xfId="42" applyFont="1" applyFill="1" applyAlignment="1">
      <alignment horizontal="left"/>
    </xf>
    <xf numFmtId="43" fontId="69" fillId="0" borderId="10" xfId="42" applyFont="1" applyFill="1" applyBorder="1" applyAlignment="1">
      <alignment/>
    </xf>
    <xf numFmtId="43" fontId="69" fillId="0" borderId="22" xfId="42" applyFont="1" applyFill="1" applyBorder="1" applyAlignment="1">
      <alignment/>
    </xf>
    <xf numFmtId="43" fontId="69" fillId="0" borderId="11" xfId="42" applyFont="1" applyFill="1" applyBorder="1" applyAlignment="1">
      <alignment/>
    </xf>
    <xf numFmtId="0" fontId="66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left"/>
    </xf>
    <xf numFmtId="43" fontId="69" fillId="36" borderId="20" xfId="42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49" fontId="66" fillId="34" borderId="10" xfId="0" applyNumberFormat="1" applyFont="1" applyFill="1" applyBorder="1" applyAlignment="1">
      <alignment/>
    </xf>
    <xf numFmtId="208" fontId="66" fillId="34" borderId="10" xfId="42" applyNumberFormat="1" applyFont="1" applyFill="1" applyBorder="1" applyAlignment="1">
      <alignment/>
    </xf>
    <xf numFmtId="2" fontId="69" fillId="34" borderId="10" xfId="0" applyNumberFormat="1" applyFont="1" applyFill="1" applyBorder="1" applyAlignment="1">
      <alignment horizontal="center" vertical="center"/>
    </xf>
    <xf numFmtId="49" fontId="69" fillId="0" borderId="20" xfId="0" applyNumberFormat="1" applyFont="1" applyFill="1" applyBorder="1" applyAlignment="1">
      <alignment vertical="top" wrapText="1"/>
    </xf>
    <xf numFmtId="1" fontId="66" fillId="0" borderId="0" xfId="0" applyNumberFormat="1" applyFont="1" applyFill="1" applyAlignment="1">
      <alignment horizontal="center"/>
    </xf>
    <xf numFmtId="208" fontId="73" fillId="34" borderId="10" xfId="42" applyNumberFormat="1" applyFont="1" applyFill="1" applyBorder="1" applyAlignment="1">
      <alignment vertical="top" wrapText="1"/>
    </xf>
    <xf numFmtId="2" fontId="69" fillId="34" borderId="10" xfId="0" applyNumberFormat="1" applyFont="1" applyFill="1" applyBorder="1" applyAlignment="1">
      <alignment horizontal="center" vertical="center" wrapText="1"/>
    </xf>
    <xf numFmtId="208" fontId="69" fillId="0" borderId="12" xfId="42" applyNumberFormat="1" applyFont="1" applyFill="1" applyBorder="1" applyAlignment="1">
      <alignment horizontal="center" vertical="center" wrapText="1"/>
    </xf>
    <xf numFmtId="2" fontId="69" fillId="0" borderId="12" xfId="0" applyNumberFormat="1" applyFont="1" applyFill="1" applyBorder="1" applyAlignment="1">
      <alignment horizontal="center" vertical="center" wrapText="1"/>
    </xf>
    <xf numFmtId="2" fontId="66" fillId="0" borderId="0" xfId="0" applyNumberFormat="1" applyFont="1" applyFill="1" applyBorder="1" applyAlignment="1">
      <alignment horizontal="center" vertical="center"/>
    </xf>
    <xf numFmtId="2" fontId="66" fillId="0" borderId="37" xfId="0" applyNumberFormat="1" applyFont="1" applyFill="1" applyBorder="1" applyAlignment="1">
      <alignment horizontal="center" vertical="center"/>
    </xf>
    <xf numFmtId="49" fontId="66" fillId="0" borderId="37" xfId="0" applyNumberFormat="1" applyFont="1" applyFill="1" applyBorder="1" applyAlignment="1">
      <alignment/>
    </xf>
    <xf numFmtId="49" fontId="69" fillId="0" borderId="37" xfId="0" applyNumberFormat="1" applyFont="1" applyFill="1" applyBorder="1" applyAlignment="1">
      <alignment horizontal="left" vertical="top" wrapText="1"/>
    </xf>
    <xf numFmtId="0" fontId="66" fillId="0" borderId="37" xfId="0" applyFont="1" applyFill="1" applyBorder="1" applyAlignment="1">
      <alignment horizontal="left" vertical="center" indent="3"/>
    </xf>
    <xf numFmtId="208" fontId="66" fillId="0" borderId="37" xfId="42" applyNumberFormat="1" applyFont="1" applyFill="1" applyBorder="1" applyAlignment="1">
      <alignment vertical="center"/>
    </xf>
    <xf numFmtId="0" fontId="69" fillId="0" borderId="37" xfId="0" applyFont="1" applyFill="1" applyBorder="1" applyAlignment="1">
      <alignment vertical="center"/>
    </xf>
    <xf numFmtId="208" fontId="66" fillId="0" borderId="37" xfId="42" applyNumberFormat="1" applyFont="1" applyFill="1" applyBorder="1" applyAlignment="1">
      <alignment/>
    </xf>
    <xf numFmtId="49" fontId="69" fillId="0" borderId="10" xfId="0" applyNumberFormat="1" applyFont="1" applyFill="1" applyBorder="1" applyAlignment="1">
      <alignment horizontal="center" vertical="center" wrapText="1"/>
    </xf>
    <xf numFmtId="2" fontId="69" fillId="0" borderId="37" xfId="0" applyNumberFormat="1" applyFont="1" applyFill="1" applyBorder="1" applyAlignment="1">
      <alignment horizontal="center"/>
    </xf>
    <xf numFmtId="49" fontId="69" fillId="0" borderId="20" xfId="0" applyNumberFormat="1" applyFont="1" applyFill="1" applyBorder="1" applyAlignment="1">
      <alignment horizontal="center"/>
    </xf>
    <xf numFmtId="49" fontId="69" fillId="0" borderId="22" xfId="0" applyNumberFormat="1" applyFont="1" applyFill="1" applyBorder="1" applyAlignment="1">
      <alignment horizontal="center"/>
    </xf>
    <xf numFmtId="49" fontId="69" fillId="0" borderId="11" xfId="0" applyNumberFormat="1" applyFont="1" applyFill="1" applyBorder="1" applyAlignment="1">
      <alignment horizontal="center"/>
    </xf>
    <xf numFmtId="208" fontId="69" fillId="0" borderId="14" xfId="42" applyNumberFormat="1" applyFont="1" applyFill="1" applyBorder="1" applyAlignment="1">
      <alignment horizontal="center" vertical="center" wrapText="1"/>
    </xf>
    <xf numFmtId="208" fontId="69" fillId="0" borderId="15" xfId="42" applyNumberFormat="1" applyFont="1" applyFill="1" applyBorder="1" applyAlignment="1">
      <alignment horizontal="center" vertical="center" wrapText="1"/>
    </xf>
    <xf numFmtId="208" fontId="69" fillId="0" borderId="12" xfId="42" applyNumberFormat="1" applyFont="1" applyFill="1" applyBorder="1" applyAlignment="1">
      <alignment horizontal="center" vertical="center" wrapText="1"/>
    </xf>
    <xf numFmtId="2" fontId="69" fillId="0" borderId="14" xfId="0" applyNumberFormat="1" applyFont="1" applyFill="1" applyBorder="1" applyAlignment="1">
      <alignment horizontal="center" vertical="center" wrapText="1"/>
    </xf>
    <xf numFmtId="2" fontId="69" fillId="0" borderId="15" xfId="0" applyNumberFormat="1" applyFont="1" applyFill="1" applyBorder="1" applyAlignment="1">
      <alignment horizontal="center" vertical="center" wrapText="1"/>
    </xf>
    <xf numFmtId="2" fontId="69" fillId="0" borderId="12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center" vertical="center" wrapText="1"/>
    </xf>
    <xf numFmtId="2" fontId="69" fillId="0" borderId="34" xfId="0" applyNumberFormat="1" applyFont="1" applyFill="1" applyBorder="1" applyAlignment="1">
      <alignment horizontal="center"/>
    </xf>
    <xf numFmtId="49" fontId="69" fillId="0" borderId="20" xfId="0" applyNumberFormat="1" applyFont="1" applyFill="1" applyBorder="1" applyAlignment="1">
      <alignment horizontal="left" vertical="top" wrapText="1"/>
    </xf>
    <xf numFmtId="49" fontId="69" fillId="0" borderId="22" xfId="0" applyNumberFormat="1" applyFont="1" applyFill="1" applyBorder="1" applyAlignment="1">
      <alignment horizontal="left" vertical="top" wrapText="1"/>
    </xf>
    <xf numFmtId="49" fontId="69" fillId="0" borderId="11" xfId="0" applyNumberFormat="1" applyFont="1" applyFill="1" applyBorder="1" applyAlignment="1">
      <alignment horizontal="left" vertical="top" wrapText="1"/>
    </xf>
    <xf numFmtId="2" fontId="69" fillId="0" borderId="0" xfId="0" applyNumberFormat="1" applyFont="1" applyFill="1" applyAlignment="1">
      <alignment horizontal="center"/>
    </xf>
    <xf numFmtId="49" fontId="87" fillId="0" borderId="10" xfId="0" applyNumberFormat="1" applyFont="1" applyFill="1" applyBorder="1" applyAlignment="1">
      <alignment horizontal="center" vertical="center" wrapText="1"/>
    </xf>
    <xf numFmtId="49" fontId="87" fillId="0" borderId="20" xfId="0" applyNumberFormat="1" applyFont="1" applyFill="1" applyBorder="1" applyAlignment="1">
      <alignment horizontal="center"/>
    </xf>
    <xf numFmtId="49" fontId="87" fillId="0" borderId="22" xfId="0" applyNumberFormat="1" applyFont="1" applyFill="1" applyBorder="1" applyAlignment="1">
      <alignment horizontal="center"/>
    </xf>
    <xf numFmtId="49" fontId="87" fillId="0" borderId="11" xfId="0" applyNumberFormat="1" applyFont="1" applyFill="1" applyBorder="1" applyAlignment="1">
      <alignment horizontal="center"/>
    </xf>
    <xf numFmtId="208" fontId="87" fillId="0" borderId="14" xfId="42" applyNumberFormat="1" applyFont="1" applyFill="1" applyBorder="1" applyAlignment="1">
      <alignment horizontal="center" vertical="center" wrapText="1"/>
    </xf>
    <xf numFmtId="208" fontId="87" fillId="0" borderId="15" xfId="42" applyNumberFormat="1" applyFont="1" applyFill="1" applyBorder="1" applyAlignment="1">
      <alignment horizontal="center" vertical="center" wrapText="1"/>
    </xf>
    <xf numFmtId="208" fontId="87" fillId="0" borderId="12" xfId="42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12" xfId="0" applyNumberFormat="1" applyFont="1" applyFill="1" applyBorder="1" applyAlignment="1">
      <alignment horizontal="center" vertical="center" wrapText="1"/>
    </xf>
    <xf numFmtId="2" fontId="87" fillId="0" borderId="14" xfId="0" applyNumberFormat="1" applyFont="1" applyFill="1" applyBorder="1" applyAlignment="1">
      <alignment horizontal="center" vertical="center" wrapText="1"/>
    </xf>
    <xf numFmtId="2" fontId="87" fillId="0" borderId="15" xfId="0" applyNumberFormat="1" applyFont="1" applyFill="1" applyBorder="1" applyAlignment="1">
      <alignment horizontal="center" vertical="center" wrapText="1"/>
    </xf>
    <xf numFmtId="2" fontId="87" fillId="0" borderId="12" xfId="0" applyNumberFormat="1" applyFont="1" applyFill="1" applyBorder="1" applyAlignment="1">
      <alignment horizontal="center" vertical="center" wrapText="1"/>
    </xf>
    <xf numFmtId="49" fontId="87" fillId="0" borderId="15" xfId="0" applyNumberFormat="1" applyFont="1" applyFill="1" applyBorder="1" applyAlignment="1">
      <alignment horizontal="center" vertical="center" wrapText="1"/>
    </xf>
    <xf numFmtId="49" fontId="69" fillId="34" borderId="20" xfId="0" applyNumberFormat="1" applyFont="1" applyFill="1" applyBorder="1" applyAlignment="1">
      <alignment horizontal="left" vertical="top" wrapText="1"/>
    </xf>
    <xf numFmtId="49" fontId="69" fillId="34" borderId="22" xfId="0" applyNumberFormat="1" applyFont="1" applyFill="1" applyBorder="1" applyAlignment="1">
      <alignment horizontal="left" vertical="top" wrapText="1"/>
    </xf>
    <xf numFmtId="43" fontId="69" fillId="0" borderId="10" xfId="42" applyFont="1" applyFill="1" applyBorder="1" applyAlignment="1">
      <alignment horizontal="center"/>
    </xf>
    <xf numFmtId="43" fontId="73" fillId="34" borderId="10" xfId="0" applyNumberFormat="1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left"/>
    </xf>
    <xf numFmtId="0" fontId="66" fillId="0" borderId="22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/>
    </xf>
    <xf numFmtId="49" fontId="69" fillId="0" borderId="22" xfId="0" applyNumberFormat="1" applyFont="1" applyFill="1" applyBorder="1" applyAlignment="1">
      <alignment horizontal="center" vertical="top" wrapText="1"/>
    </xf>
    <xf numFmtId="49" fontId="69" fillId="0" borderId="11" xfId="0" applyNumberFormat="1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43" fontId="69" fillId="34" borderId="10" xfId="42" applyFont="1" applyFill="1" applyBorder="1" applyAlignment="1">
      <alignment horizontal="center"/>
    </xf>
    <xf numFmtId="0" fontId="69" fillId="0" borderId="20" xfId="0" applyFont="1" applyFill="1" applyBorder="1" applyAlignment="1">
      <alignment horizontal="left" vertical="top"/>
    </xf>
    <xf numFmtId="0" fontId="69" fillId="0" borderId="22" xfId="0" applyFont="1" applyFill="1" applyBorder="1" applyAlignment="1">
      <alignment horizontal="left" vertical="top"/>
    </xf>
    <xf numFmtId="0" fontId="69" fillId="0" borderId="11" xfId="0" applyFont="1" applyFill="1" applyBorder="1" applyAlignment="1">
      <alignment horizontal="left" vertical="top"/>
    </xf>
    <xf numFmtId="49" fontId="66" fillId="0" borderId="20" xfId="0" applyNumberFormat="1" applyFont="1" applyFill="1" applyBorder="1" applyAlignment="1">
      <alignment horizontal="left"/>
    </xf>
    <xf numFmtId="0" fontId="66" fillId="0" borderId="20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3" fontId="69" fillId="0" borderId="20" xfId="42" applyFont="1" applyFill="1" applyBorder="1" applyAlignment="1">
      <alignment horizontal="center"/>
    </xf>
    <xf numFmtId="43" fontId="69" fillId="0" borderId="22" xfId="42" applyFont="1" applyFill="1" applyBorder="1" applyAlignment="1">
      <alignment horizontal="center"/>
    </xf>
    <xf numFmtId="43" fontId="69" fillId="0" borderId="11" xfId="42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20" xfId="0" applyFont="1" applyFill="1" applyBorder="1" applyAlignment="1">
      <alignment horizontal="left"/>
    </xf>
    <xf numFmtId="0" fontId="69" fillId="0" borderId="22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left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34" xfId="0" applyFont="1" applyFill="1" applyBorder="1" applyAlignment="1">
      <alignment horizontal="center"/>
    </xf>
    <xf numFmtId="208" fontId="88" fillId="0" borderId="0" xfId="0" applyNumberFormat="1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208" fontId="71" fillId="37" borderId="0" xfId="0" applyNumberFormat="1" applyFont="1" applyFill="1" applyAlignment="1">
      <alignment horizontal="center" vertical="center"/>
    </xf>
    <xf numFmtId="0" fontId="71" fillId="37" borderId="0" xfId="0" applyFont="1" applyFill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left"/>
    </xf>
    <xf numFmtId="43" fontId="7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66" fillId="0" borderId="20" xfId="0" applyNumberFormat="1" applyFont="1" applyFill="1" applyBorder="1" applyAlignment="1">
      <alignment horizontal="center"/>
    </xf>
    <xf numFmtId="49" fontId="66" fillId="0" borderId="22" xfId="0" applyNumberFormat="1" applyFont="1" applyFill="1" applyBorder="1" applyAlignment="1">
      <alignment horizontal="center"/>
    </xf>
    <xf numFmtId="49" fontId="66" fillId="0" borderId="11" xfId="0" applyNumberFormat="1" applyFont="1" applyFill="1" applyBorder="1" applyAlignment="1">
      <alignment horizontal="center"/>
    </xf>
    <xf numFmtId="43" fontId="66" fillId="0" borderId="20" xfId="42" applyFont="1" applyFill="1" applyBorder="1" applyAlignment="1">
      <alignment horizontal="center"/>
    </xf>
    <xf numFmtId="43" fontId="66" fillId="0" borderId="22" xfId="42" applyFont="1" applyFill="1" applyBorder="1" applyAlignment="1">
      <alignment horizontal="center"/>
    </xf>
    <xf numFmtId="43" fontId="66" fillId="0" borderId="11" xfId="42" applyFont="1" applyFill="1" applyBorder="1" applyAlignment="1">
      <alignment horizontal="center"/>
    </xf>
    <xf numFmtId="208" fontId="66" fillId="0" borderId="20" xfId="42" applyNumberFormat="1" applyFont="1" applyFill="1" applyBorder="1" applyAlignment="1">
      <alignment horizontal="center"/>
    </xf>
    <xf numFmtId="208" fontId="66" fillId="0" borderId="22" xfId="42" applyNumberFormat="1" applyFont="1" applyFill="1" applyBorder="1" applyAlignment="1">
      <alignment horizontal="center"/>
    </xf>
    <xf numFmtId="208" fontId="66" fillId="0" borderId="11" xfId="42" applyNumberFormat="1" applyFont="1" applyFill="1" applyBorder="1" applyAlignment="1">
      <alignment horizontal="center"/>
    </xf>
    <xf numFmtId="43" fontId="66" fillId="0" borderId="10" xfId="42" applyFont="1" applyFill="1" applyBorder="1" applyAlignment="1">
      <alignment horizontal="center"/>
    </xf>
    <xf numFmtId="49" fontId="66" fillId="0" borderId="22" xfId="0" applyNumberFormat="1" applyFont="1" applyFill="1" applyBorder="1" applyAlignment="1">
      <alignment horizontal="left"/>
    </xf>
    <xf numFmtId="49" fontId="66" fillId="0" borderId="11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6" fillId="0" borderId="37" xfId="0" applyNumberFormat="1" applyFont="1" applyFill="1" applyBorder="1" applyAlignment="1">
      <alignment horizontal="center"/>
    </xf>
    <xf numFmtId="2" fontId="66" fillId="0" borderId="3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08" fontId="3" fillId="0" borderId="14" xfId="42" applyNumberFormat="1" applyFont="1" applyFill="1" applyBorder="1" applyAlignment="1">
      <alignment horizontal="center" vertical="center" wrapText="1"/>
    </xf>
    <xf numFmtId="208" fontId="3" fillId="0" borderId="15" xfId="42" applyNumberFormat="1" applyFont="1" applyFill="1" applyBorder="1" applyAlignment="1">
      <alignment horizontal="center" vertical="center" wrapText="1"/>
    </xf>
    <xf numFmtId="208" fontId="3" fillId="0" borderId="12" xfId="42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08" fontId="2" fillId="0" borderId="14" xfId="42" applyNumberFormat="1" applyFont="1" applyFill="1" applyBorder="1" applyAlignment="1">
      <alignment horizontal="center" vertical="center" wrapText="1"/>
    </xf>
    <xf numFmtId="208" fontId="2" fillId="0" borderId="15" xfId="42" applyNumberFormat="1" applyFont="1" applyFill="1" applyBorder="1" applyAlignment="1">
      <alignment horizontal="center" vertical="center" wrapText="1"/>
    </xf>
    <xf numFmtId="208" fontId="2" fillId="0" borderId="12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9.00390625" style="83" customWidth="1"/>
    <col min="2" max="2" width="41.00390625" style="83" customWidth="1"/>
    <col min="3" max="12" width="4.57421875" style="83" hidden="1" customWidth="1"/>
    <col min="13" max="13" width="2.421875" style="83" hidden="1" customWidth="1"/>
    <col min="14" max="14" width="2.28125" style="83" hidden="1" customWidth="1"/>
    <col min="15" max="15" width="13.28125" style="67" customWidth="1"/>
    <col min="16" max="16" width="21.00390625" style="84" customWidth="1"/>
    <col min="17" max="17" width="22.00390625" style="80" customWidth="1"/>
    <col min="18" max="18" width="11.57421875" style="80" bestFit="1" customWidth="1"/>
    <col min="19" max="19" width="19.00390625" style="80" customWidth="1"/>
    <col min="20" max="16384" width="9.00390625" style="80" customWidth="1"/>
  </cols>
  <sheetData>
    <row r="1" spans="1:19" ht="21">
      <c r="A1" s="287" t="s">
        <v>332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42">
        <f>P143</f>
        <v>338700</v>
      </c>
      <c r="R1" s="239">
        <f>P160</f>
        <v>338700</v>
      </c>
      <c r="S1" s="243">
        <f>Q1-R1</f>
        <v>0</v>
      </c>
    </row>
    <row r="2" spans="1:16" ht="20.25" customHeight="1">
      <c r="A2" s="283" t="s">
        <v>18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s="207" customFormat="1" ht="15" customHeight="1" hidden="1">
      <c r="A3" s="288" t="s">
        <v>0</v>
      </c>
      <c r="B3" s="288" t="s">
        <v>19</v>
      </c>
      <c r="C3" s="289" t="s">
        <v>16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1"/>
      <c r="O3" s="292" t="s">
        <v>1</v>
      </c>
      <c r="P3" s="297" t="s">
        <v>2</v>
      </c>
    </row>
    <row r="4" spans="1:16" s="207" customFormat="1" ht="12.75" customHeight="1">
      <c r="A4" s="288"/>
      <c r="B4" s="288"/>
      <c r="C4" s="295" t="s">
        <v>3</v>
      </c>
      <c r="D4" s="295" t="s">
        <v>4</v>
      </c>
      <c r="E4" s="295" t="s">
        <v>5</v>
      </c>
      <c r="F4" s="295" t="s">
        <v>6</v>
      </c>
      <c r="G4" s="295" t="s">
        <v>7</v>
      </c>
      <c r="H4" s="295" t="s">
        <v>8</v>
      </c>
      <c r="I4" s="295" t="s">
        <v>9</v>
      </c>
      <c r="J4" s="295" t="s">
        <v>10</v>
      </c>
      <c r="K4" s="295" t="s">
        <v>11</v>
      </c>
      <c r="L4" s="295" t="s">
        <v>12</v>
      </c>
      <c r="M4" s="295" t="s">
        <v>13</v>
      </c>
      <c r="N4" s="295" t="s">
        <v>14</v>
      </c>
      <c r="O4" s="293"/>
      <c r="P4" s="298"/>
    </row>
    <row r="5" spans="1:16" s="207" customFormat="1" ht="4.5" customHeight="1">
      <c r="A5" s="288"/>
      <c r="B5" s="288"/>
      <c r="C5" s="300"/>
      <c r="D5" s="296"/>
      <c r="E5" s="296"/>
      <c r="F5" s="296"/>
      <c r="G5" s="296"/>
      <c r="H5" s="296"/>
      <c r="I5" s="296"/>
      <c r="J5" s="296"/>
      <c r="K5" s="296"/>
      <c r="L5" s="300"/>
      <c r="M5" s="296"/>
      <c r="N5" s="296"/>
      <c r="O5" s="294"/>
      <c r="P5" s="299"/>
    </row>
    <row r="6" spans="1:21" ht="63.75" customHeight="1">
      <c r="A6" s="301" t="s">
        <v>20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257">
        <f>O13+O7+O22+O24+O35+O42+O46+O51</f>
        <v>120200</v>
      </c>
      <c r="P6" s="258" t="s">
        <v>22</v>
      </c>
      <c r="S6" s="240"/>
      <c r="T6" s="143"/>
      <c r="U6" s="241"/>
    </row>
    <row r="7" spans="1:21" ht="21">
      <c r="A7" s="217">
        <v>1</v>
      </c>
      <c r="B7" s="208" t="s">
        <v>152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18">
        <f>SUM(O8:O12)</f>
        <v>27500</v>
      </c>
      <c r="P7" s="12" t="s">
        <v>22</v>
      </c>
      <c r="S7" s="240"/>
      <c r="T7" s="143"/>
      <c r="U7" s="241"/>
    </row>
    <row r="8" spans="1:21" ht="21">
      <c r="A8" s="217"/>
      <c r="B8" s="75" t="s">
        <v>390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9">
        <v>4000</v>
      </c>
      <c r="P8" s="12" t="s">
        <v>22</v>
      </c>
      <c r="S8" s="240"/>
      <c r="T8" s="143"/>
      <c r="U8" s="241"/>
    </row>
    <row r="9" spans="1:21" ht="21">
      <c r="A9" s="217"/>
      <c r="B9" s="75" t="s">
        <v>391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9">
        <v>2000</v>
      </c>
      <c r="P9" s="12" t="s">
        <v>26</v>
      </c>
      <c r="S9" s="240"/>
      <c r="T9" s="143"/>
      <c r="U9" s="241"/>
    </row>
    <row r="10" spans="1:21" ht="21">
      <c r="A10" s="217"/>
      <c r="B10" s="219" t="s">
        <v>392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59">
        <v>1000</v>
      </c>
      <c r="P10" s="12" t="s">
        <v>22</v>
      </c>
      <c r="S10" s="240"/>
      <c r="T10" s="240"/>
      <c r="U10" s="241"/>
    </row>
    <row r="11" spans="1:21" ht="21">
      <c r="A11" s="217"/>
      <c r="B11" s="75" t="s">
        <v>393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9">
        <v>20000</v>
      </c>
      <c r="P11" s="12" t="s">
        <v>72</v>
      </c>
      <c r="S11" s="240"/>
      <c r="T11" s="143"/>
      <c r="U11" s="241"/>
    </row>
    <row r="12" spans="1:21" ht="21">
      <c r="A12" s="217"/>
      <c r="B12" s="219" t="s">
        <v>394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59">
        <v>500</v>
      </c>
      <c r="P12" s="12" t="s">
        <v>22</v>
      </c>
      <c r="S12" s="240"/>
      <c r="T12" s="143"/>
      <c r="U12" s="241"/>
    </row>
    <row r="13" spans="1:21" ht="21">
      <c r="A13" s="220">
        <v>2</v>
      </c>
      <c r="B13" s="208" t="s">
        <v>153</v>
      </c>
      <c r="C13" s="221"/>
      <c r="D13" s="221"/>
      <c r="E13" s="222"/>
      <c r="F13" s="221"/>
      <c r="G13" s="221"/>
      <c r="H13" s="221"/>
      <c r="I13" s="221"/>
      <c r="J13" s="221"/>
      <c r="K13" s="221"/>
      <c r="L13" s="221"/>
      <c r="M13" s="221"/>
      <c r="N13" s="221"/>
      <c r="O13" s="223">
        <f>SUM(O14:O21)</f>
        <v>4500</v>
      </c>
      <c r="P13" s="12" t="s">
        <v>15</v>
      </c>
      <c r="Q13" s="138"/>
      <c r="R13" s="127"/>
      <c r="S13" s="102"/>
      <c r="T13" s="102"/>
      <c r="U13" s="102"/>
    </row>
    <row r="14" spans="1:21" ht="18.75" customHeight="1">
      <c r="A14" s="11"/>
      <c r="B14" s="113" t="s">
        <v>331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0">
        <v>1000</v>
      </c>
      <c r="P14" s="12" t="s">
        <v>15</v>
      </c>
      <c r="Q14" s="138"/>
      <c r="R14" s="127"/>
      <c r="S14" s="102"/>
      <c r="T14" s="102"/>
      <c r="U14" s="102"/>
    </row>
    <row r="15" spans="1:21" ht="21">
      <c r="A15" s="11"/>
      <c r="B15" s="75" t="s">
        <v>355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60">
        <v>500</v>
      </c>
      <c r="P15" s="12" t="s">
        <v>15</v>
      </c>
      <c r="Q15" s="138"/>
      <c r="R15" s="127"/>
      <c r="S15" s="102"/>
      <c r="T15" s="102"/>
      <c r="U15" s="102"/>
    </row>
    <row r="16" spans="1:21" ht="21">
      <c r="A16" s="11"/>
      <c r="B16" s="75" t="s">
        <v>356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60">
        <v>1000</v>
      </c>
      <c r="P16" s="12" t="s">
        <v>15</v>
      </c>
      <c r="Q16" s="138"/>
      <c r="R16" s="127"/>
      <c r="S16" s="102"/>
      <c r="T16" s="102"/>
      <c r="U16" s="102"/>
    </row>
    <row r="17" spans="1:21" ht="21">
      <c r="A17" s="11"/>
      <c r="B17" s="75" t="s">
        <v>357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60">
        <v>500</v>
      </c>
      <c r="P17" s="12" t="s">
        <v>15</v>
      </c>
      <c r="Q17" s="138"/>
      <c r="R17" s="127"/>
      <c r="S17" s="102"/>
      <c r="T17" s="102"/>
      <c r="U17" s="102"/>
    </row>
    <row r="18" spans="1:21" ht="21">
      <c r="A18" s="11"/>
      <c r="B18" s="75" t="s">
        <v>358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60">
        <v>500</v>
      </c>
      <c r="P18" s="12" t="s">
        <v>15</v>
      </c>
      <c r="Q18" s="138"/>
      <c r="R18" s="127"/>
      <c r="S18" s="102"/>
      <c r="T18" s="102"/>
      <c r="U18" s="102"/>
    </row>
    <row r="19" spans="1:21" ht="21">
      <c r="A19" s="11"/>
      <c r="B19" s="75" t="s">
        <v>359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60">
        <v>1000</v>
      </c>
      <c r="P19" s="12" t="s">
        <v>15</v>
      </c>
      <c r="Q19" s="171"/>
      <c r="R19" s="128"/>
      <c r="S19" s="102"/>
      <c r="T19" s="102"/>
      <c r="U19" s="102"/>
    </row>
    <row r="20" spans="1:21" ht="21">
      <c r="A20" s="11"/>
      <c r="B20" s="75" t="s">
        <v>360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60"/>
      <c r="P20" s="12" t="s">
        <v>15</v>
      </c>
      <c r="Q20" s="224"/>
      <c r="R20" s="132"/>
      <c r="S20" s="102"/>
      <c r="T20" s="102"/>
      <c r="U20" s="102"/>
    </row>
    <row r="21" spans="1:18" ht="15.75" customHeight="1">
      <c r="A21" s="11"/>
      <c r="B21" s="75" t="s">
        <v>361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60"/>
      <c r="P21" s="12" t="s">
        <v>15</v>
      </c>
      <c r="Q21" s="174"/>
      <c r="R21" s="143"/>
    </row>
    <row r="22" spans="1:16" ht="21">
      <c r="A22" s="217">
        <v>3</v>
      </c>
      <c r="B22" s="36" t="s">
        <v>23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18">
        <f>SUM(O23)</f>
        <v>10000</v>
      </c>
      <c r="P22" s="12" t="s">
        <v>22</v>
      </c>
    </row>
    <row r="23" spans="1:16" ht="21">
      <c r="A23" s="217" t="s">
        <v>21</v>
      </c>
      <c r="B23" s="9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7">
        <v>10000</v>
      </c>
      <c r="P23" s="12" t="s">
        <v>22</v>
      </c>
    </row>
    <row r="24" spans="1:16" ht="21">
      <c r="A24" s="220">
        <v>4</v>
      </c>
      <c r="B24" s="203" t="s">
        <v>155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6">
        <f>SUM(O25:O28)</f>
        <v>49200</v>
      </c>
      <c r="P24" s="16" t="s">
        <v>31</v>
      </c>
    </row>
    <row r="25" spans="1:16" ht="21">
      <c r="A25" s="217"/>
      <c r="B25" s="77" t="s">
        <v>345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0">
        <v>1200</v>
      </c>
      <c r="P25" s="13" t="s">
        <v>31</v>
      </c>
    </row>
    <row r="26" spans="1:16" ht="21">
      <c r="A26" s="11"/>
      <c r="B26" s="75" t="s">
        <v>408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0">
        <v>5000</v>
      </c>
      <c r="P26" s="12" t="s">
        <v>81</v>
      </c>
    </row>
    <row r="27" spans="1:16" ht="21">
      <c r="A27" s="14"/>
      <c r="B27" s="75" t="s">
        <v>346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0">
        <v>3000</v>
      </c>
      <c r="P27" s="10" t="s">
        <v>15</v>
      </c>
    </row>
    <row r="28" spans="1:21" ht="21">
      <c r="A28" s="11"/>
      <c r="B28" s="75" t="s">
        <v>343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0">
        <v>40000</v>
      </c>
      <c r="P28" s="12" t="s">
        <v>31</v>
      </c>
      <c r="S28" s="103"/>
      <c r="T28" s="162"/>
      <c r="U28" s="164"/>
    </row>
    <row r="29" spans="1:21" ht="21">
      <c r="A29" s="217" t="s">
        <v>27</v>
      </c>
      <c r="B29" s="203" t="s">
        <v>158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8">
        <f>SUM(O30:O35)</f>
        <v>10000</v>
      </c>
      <c r="P29" s="12" t="s">
        <v>31</v>
      </c>
      <c r="S29" s="103"/>
      <c r="T29" s="162"/>
      <c r="U29" s="164"/>
    </row>
    <row r="30" spans="1:21" ht="21">
      <c r="A30" s="217" t="s">
        <v>27</v>
      </c>
      <c r="B30" s="203" t="s">
        <v>409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18">
        <f>SUM(O31:O36)</f>
        <v>5000</v>
      </c>
      <c r="P30" s="12" t="s">
        <v>31</v>
      </c>
      <c r="S30" s="103"/>
      <c r="T30" s="162"/>
      <c r="U30" s="164"/>
    </row>
    <row r="31" spans="1:21" ht="21">
      <c r="A31" s="217"/>
      <c r="B31" s="77" t="s">
        <v>347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62">
        <v>1000</v>
      </c>
      <c r="P31" s="12" t="s">
        <v>81</v>
      </c>
      <c r="S31" s="103"/>
      <c r="T31" s="162"/>
      <c r="U31" s="164"/>
    </row>
    <row r="32" spans="1:21" ht="21">
      <c r="A32" s="217"/>
      <c r="B32" s="77" t="s">
        <v>161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62">
        <v>1000</v>
      </c>
      <c r="P32" s="12" t="s">
        <v>323</v>
      </c>
      <c r="S32" s="103"/>
      <c r="T32" s="162"/>
      <c r="U32" s="116"/>
    </row>
    <row r="33" spans="1:21" ht="21">
      <c r="A33" s="217"/>
      <c r="B33" s="77" t="s">
        <v>162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62">
        <v>1000</v>
      </c>
      <c r="P33" s="12" t="s">
        <v>45</v>
      </c>
      <c r="S33" s="103"/>
      <c r="T33" s="103"/>
      <c r="U33" s="116"/>
    </row>
    <row r="34" spans="1:21" ht="21">
      <c r="A34" s="217"/>
      <c r="B34" s="77" t="s">
        <v>163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62">
        <v>1000</v>
      </c>
      <c r="P34" s="12" t="s">
        <v>31</v>
      </c>
      <c r="S34" s="103"/>
      <c r="T34" s="159"/>
      <c r="U34" s="116"/>
    </row>
    <row r="35" spans="1:21" ht="21">
      <c r="A35" s="217"/>
      <c r="B35" s="77" t="s">
        <v>164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62">
        <v>1000</v>
      </c>
      <c r="P35" s="12" t="s">
        <v>323</v>
      </c>
      <c r="S35" s="174"/>
      <c r="T35" s="159"/>
      <c r="U35" s="116"/>
    </row>
    <row r="36" spans="1:21" ht="21">
      <c r="A36" s="270" t="s">
        <v>332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S36" s="174"/>
      <c r="T36" s="159"/>
      <c r="U36" s="116"/>
    </row>
    <row r="37" spans="1:16" ht="21">
      <c r="A37" s="283" t="s">
        <v>18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</row>
    <row r="38" spans="1:16" ht="21" customHeight="1" hidden="1">
      <c r="A38" s="269" t="s">
        <v>0</v>
      </c>
      <c r="B38" s="269" t="s">
        <v>19</v>
      </c>
      <c r="C38" s="271" t="s">
        <v>16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3"/>
      <c r="O38" s="274" t="s">
        <v>1</v>
      </c>
      <c r="P38" s="277" t="s">
        <v>2</v>
      </c>
    </row>
    <row r="39" spans="1:16" ht="17.25" customHeight="1">
      <c r="A39" s="269"/>
      <c r="B39" s="269"/>
      <c r="C39" s="280" t="s">
        <v>3</v>
      </c>
      <c r="D39" s="280" t="s">
        <v>4</v>
      </c>
      <c r="E39" s="280" t="s">
        <v>5</v>
      </c>
      <c r="F39" s="280" t="s">
        <v>6</v>
      </c>
      <c r="G39" s="280" t="s">
        <v>7</v>
      </c>
      <c r="H39" s="280" t="s">
        <v>8</v>
      </c>
      <c r="I39" s="280" t="s">
        <v>9</v>
      </c>
      <c r="J39" s="280" t="s">
        <v>10</v>
      </c>
      <c r="K39" s="280" t="s">
        <v>11</v>
      </c>
      <c r="L39" s="280" t="s">
        <v>12</v>
      </c>
      <c r="M39" s="280" t="s">
        <v>13</v>
      </c>
      <c r="N39" s="280" t="s">
        <v>14</v>
      </c>
      <c r="O39" s="275"/>
      <c r="P39" s="278"/>
    </row>
    <row r="40" spans="1:16" ht="14.25" customHeight="1">
      <c r="A40" s="269"/>
      <c r="B40" s="269"/>
      <c r="C40" s="281"/>
      <c r="D40" s="282"/>
      <c r="E40" s="282"/>
      <c r="F40" s="282"/>
      <c r="G40" s="282"/>
      <c r="H40" s="282"/>
      <c r="I40" s="282"/>
      <c r="J40" s="282"/>
      <c r="K40" s="282"/>
      <c r="L40" s="281"/>
      <c r="M40" s="282"/>
      <c r="N40" s="282"/>
      <c r="O40" s="276"/>
      <c r="P40" s="279"/>
    </row>
    <row r="41" spans="1:16" ht="4.5" customHeight="1" hidden="1">
      <c r="A41" s="235"/>
      <c r="B41" s="235"/>
      <c r="C41" s="237"/>
      <c r="D41" s="238"/>
      <c r="E41" s="238"/>
      <c r="F41" s="238"/>
      <c r="G41" s="238"/>
      <c r="H41" s="238"/>
      <c r="I41" s="238"/>
      <c r="J41" s="238"/>
      <c r="K41" s="238"/>
      <c r="L41" s="237"/>
      <c r="M41" s="238"/>
      <c r="N41" s="238"/>
      <c r="O41" s="259"/>
      <c r="P41" s="260"/>
    </row>
    <row r="42" spans="1:16" ht="21">
      <c r="A42" s="217" t="s">
        <v>28</v>
      </c>
      <c r="B42" s="203" t="s">
        <v>216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63">
        <f>SUM(O43:O44)</f>
        <v>1500</v>
      </c>
      <c r="P42" s="12" t="s">
        <v>25</v>
      </c>
    </row>
    <row r="43" spans="1:16" ht="21">
      <c r="A43" s="217" t="s">
        <v>21</v>
      </c>
      <c r="B43" s="75" t="s">
        <v>382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62">
        <v>1000</v>
      </c>
      <c r="P43" s="12" t="s">
        <v>25</v>
      </c>
    </row>
    <row r="44" spans="1:16" ht="21">
      <c r="A44" s="220"/>
      <c r="B44" s="78" t="s">
        <v>348</v>
      </c>
      <c r="C44" s="221"/>
      <c r="D44" s="221"/>
      <c r="E44" s="222"/>
      <c r="F44" s="221"/>
      <c r="G44" s="221"/>
      <c r="H44" s="221"/>
      <c r="I44" s="221"/>
      <c r="J44" s="221"/>
      <c r="K44" s="221"/>
      <c r="L44" s="221"/>
      <c r="M44" s="221"/>
      <c r="N44" s="221"/>
      <c r="O44" s="64">
        <v>500</v>
      </c>
      <c r="P44" s="16" t="s">
        <v>25</v>
      </c>
    </row>
    <row r="45" spans="1:16" ht="21">
      <c r="A45" s="220" t="s">
        <v>29</v>
      </c>
      <c r="B45" s="203" t="s">
        <v>349</v>
      </c>
      <c r="C45" s="221"/>
      <c r="D45" s="221"/>
      <c r="E45" s="222"/>
      <c r="F45" s="221"/>
      <c r="G45" s="221"/>
      <c r="H45" s="221"/>
      <c r="I45" s="221"/>
      <c r="J45" s="221"/>
      <c r="K45" s="221"/>
      <c r="L45" s="221"/>
      <c r="M45" s="221"/>
      <c r="N45" s="221"/>
      <c r="O45" s="40"/>
      <c r="P45" s="16"/>
    </row>
    <row r="46" spans="1:16" ht="21">
      <c r="A46" s="220"/>
      <c r="B46" s="204" t="s">
        <v>350</v>
      </c>
      <c r="C46" s="221"/>
      <c r="D46" s="221"/>
      <c r="E46" s="222"/>
      <c r="F46" s="221"/>
      <c r="G46" s="221"/>
      <c r="H46" s="221"/>
      <c r="I46" s="221"/>
      <c r="J46" s="221"/>
      <c r="K46" s="221"/>
      <c r="L46" s="221"/>
      <c r="M46" s="221"/>
      <c r="N46" s="221"/>
      <c r="O46" s="226">
        <f>SUM(O47:O50)</f>
        <v>15500</v>
      </c>
      <c r="P46" s="16" t="s">
        <v>72</v>
      </c>
    </row>
    <row r="47" spans="1:16" ht="21">
      <c r="A47" s="220"/>
      <c r="B47" s="205" t="s">
        <v>334</v>
      </c>
      <c r="C47" s="221"/>
      <c r="D47" s="221"/>
      <c r="E47" s="222"/>
      <c r="F47" s="221"/>
      <c r="G47" s="221"/>
      <c r="H47" s="221"/>
      <c r="I47" s="221"/>
      <c r="J47" s="221"/>
      <c r="K47" s="221"/>
      <c r="L47" s="221"/>
      <c r="M47" s="221"/>
      <c r="N47" s="221"/>
      <c r="O47" s="227">
        <v>5000</v>
      </c>
      <c r="P47" s="16" t="s">
        <v>72</v>
      </c>
    </row>
    <row r="48" spans="1:16" ht="21">
      <c r="A48" s="220"/>
      <c r="B48" s="205" t="s">
        <v>335</v>
      </c>
      <c r="C48" s="221"/>
      <c r="D48" s="221"/>
      <c r="E48" s="222"/>
      <c r="F48" s="221"/>
      <c r="G48" s="221"/>
      <c r="H48" s="221"/>
      <c r="I48" s="221"/>
      <c r="J48" s="221"/>
      <c r="K48" s="221"/>
      <c r="L48" s="221"/>
      <c r="M48" s="221"/>
      <c r="N48" s="221"/>
      <c r="O48" s="227">
        <v>8000</v>
      </c>
      <c r="P48" s="16" t="s">
        <v>72</v>
      </c>
    </row>
    <row r="49" spans="1:16" ht="21">
      <c r="A49" s="220"/>
      <c r="B49" s="205" t="s">
        <v>336</v>
      </c>
      <c r="C49" s="221"/>
      <c r="D49" s="221"/>
      <c r="E49" s="222"/>
      <c r="F49" s="221"/>
      <c r="G49" s="221"/>
      <c r="H49" s="221"/>
      <c r="I49" s="221"/>
      <c r="J49" s="221"/>
      <c r="K49" s="221"/>
      <c r="L49" s="221"/>
      <c r="M49" s="221"/>
      <c r="N49" s="221"/>
      <c r="O49" s="227">
        <v>2500</v>
      </c>
      <c r="P49" s="16" t="s">
        <v>72</v>
      </c>
    </row>
    <row r="50" spans="1:16" ht="21">
      <c r="A50" s="220"/>
      <c r="B50" s="205"/>
      <c r="C50" s="221"/>
      <c r="D50" s="221"/>
      <c r="E50" s="222"/>
      <c r="F50" s="221"/>
      <c r="G50" s="221"/>
      <c r="H50" s="221"/>
      <c r="I50" s="221"/>
      <c r="J50" s="221"/>
      <c r="K50" s="221"/>
      <c r="L50" s="221"/>
      <c r="M50" s="221"/>
      <c r="N50" s="221"/>
      <c r="O50" s="227"/>
      <c r="P50" s="16"/>
    </row>
    <row r="51" spans="1:16" ht="21">
      <c r="A51" s="220" t="s">
        <v>30</v>
      </c>
      <c r="B51" s="208" t="s">
        <v>221</v>
      </c>
      <c r="C51" s="221"/>
      <c r="D51" s="221"/>
      <c r="E51" s="222"/>
      <c r="F51" s="221"/>
      <c r="G51" s="221"/>
      <c r="H51" s="221"/>
      <c r="I51" s="221"/>
      <c r="J51" s="221"/>
      <c r="K51" s="221"/>
      <c r="L51" s="221"/>
      <c r="M51" s="221"/>
      <c r="N51" s="221"/>
      <c r="O51" s="226">
        <f>SUM(O52:O55)</f>
        <v>11000</v>
      </c>
      <c r="P51" s="16" t="s">
        <v>353</v>
      </c>
    </row>
    <row r="52" spans="1:16" ht="21">
      <c r="A52" s="11"/>
      <c r="B52" s="9" t="s">
        <v>362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60">
        <v>5000</v>
      </c>
      <c r="P52" s="16" t="s">
        <v>353</v>
      </c>
    </row>
    <row r="53" spans="1:16" ht="21">
      <c r="A53" s="11"/>
      <c r="B53" s="9" t="s">
        <v>363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0">
        <v>500</v>
      </c>
      <c r="P53" s="12" t="s">
        <v>352</v>
      </c>
    </row>
    <row r="54" spans="1:16" ht="21">
      <c r="A54" s="18"/>
      <c r="B54" s="9" t="s">
        <v>364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60">
        <v>500</v>
      </c>
      <c r="P54" s="12" t="s">
        <v>352</v>
      </c>
    </row>
    <row r="55" spans="1:16" ht="21">
      <c r="A55" s="11"/>
      <c r="B55" s="20" t="s">
        <v>351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8">
        <v>5000</v>
      </c>
      <c r="P55" s="12" t="s">
        <v>352</v>
      </c>
    </row>
    <row r="56" spans="1:16" ht="21">
      <c r="A56" s="14"/>
      <c r="B56" s="2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48"/>
      <c r="P56" s="10"/>
    </row>
    <row r="57" spans="1:16" ht="49.5" customHeight="1">
      <c r="A57" s="284" t="s">
        <v>374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6"/>
      <c r="O57" s="228">
        <f>SUM(O58:O68)</f>
        <v>5000</v>
      </c>
      <c r="P57" s="16" t="s">
        <v>21</v>
      </c>
    </row>
    <row r="58" spans="1:16" ht="21">
      <c r="A58" s="19" t="s">
        <v>33</v>
      </c>
      <c r="B58" s="209" t="s">
        <v>171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29">
        <v>5000</v>
      </c>
      <c r="P58" s="16" t="s">
        <v>32</v>
      </c>
    </row>
    <row r="59" spans="1:16" ht="21">
      <c r="A59" s="19"/>
      <c r="B59" s="203" t="s">
        <v>375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229"/>
      <c r="P59" s="16"/>
    </row>
    <row r="60" spans="1:16" ht="21">
      <c r="A60" s="19"/>
      <c r="B60" s="75" t="s">
        <v>172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229"/>
      <c r="P60" s="16" t="s">
        <v>32</v>
      </c>
    </row>
    <row r="61" spans="1:16" ht="21">
      <c r="A61" s="19"/>
      <c r="B61" s="75" t="s">
        <v>173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29"/>
      <c r="P61" s="16" t="s">
        <v>32</v>
      </c>
    </row>
    <row r="62" spans="1:16" ht="21">
      <c r="A62" s="19"/>
      <c r="B62" s="75" t="s">
        <v>174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229"/>
      <c r="P62" s="16" t="s">
        <v>32</v>
      </c>
    </row>
    <row r="63" spans="1:16" ht="21">
      <c r="A63" s="19"/>
      <c r="B63" s="75" t="s">
        <v>175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229"/>
      <c r="P63" s="16" t="s">
        <v>32</v>
      </c>
    </row>
    <row r="64" spans="1:16" ht="21">
      <c r="A64" s="19"/>
      <c r="B64" s="75" t="s">
        <v>176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229"/>
      <c r="P64" s="16" t="s">
        <v>32</v>
      </c>
    </row>
    <row r="65" spans="1:16" ht="21">
      <c r="A65" s="19"/>
      <c r="B65" s="75" t="s">
        <v>177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229"/>
      <c r="P65" s="16" t="s">
        <v>32</v>
      </c>
    </row>
    <row r="66" spans="1:16" ht="21">
      <c r="A66" s="19"/>
      <c r="B66" s="75" t="s">
        <v>178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229"/>
      <c r="P66" s="16" t="s">
        <v>32</v>
      </c>
    </row>
    <row r="67" spans="1:16" ht="21">
      <c r="A67" s="19"/>
      <c r="B67" s="75" t="s">
        <v>179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40"/>
      <c r="P67" s="16" t="s">
        <v>32</v>
      </c>
    </row>
    <row r="68" spans="1:16" ht="21">
      <c r="A68" s="230" t="s">
        <v>21</v>
      </c>
      <c r="B68" s="77" t="s">
        <v>376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25"/>
      <c r="P68" s="16" t="s">
        <v>32</v>
      </c>
    </row>
    <row r="69" spans="1:16" ht="21">
      <c r="A69" s="233"/>
      <c r="B69" s="75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65"/>
      <c r="P69" s="12"/>
    </row>
    <row r="70" spans="1:16" ht="21">
      <c r="A70" s="264"/>
      <c r="B70" s="265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6"/>
      <c r="P70" s="262"/>
    </row>
    <row r="71" spans="1:16" ht="21">
      <c r="A71" s="264"/>
      <c r="B71" s="265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6"/>
      <c r="P71" s="262"/>
    </row>
    <row r="72" spans="1:16" ht="21">
      <c r="A72" s="270" t="s">
        <v>332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</row>
    <row r="73" spans="1:16" ht="21">
      <c r="A73" s="283" t="s">
        <v>18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</row>
    <row r="74" spans="1:16" ht="2.25" customHeight="1">
      <c r="A74" s="269" t="s">
        <v>0</v>
      </c>
      <c r="B74" s="269" t="s">
        <v>19</v>
      </c>
      <c r="C74" s="271" t="s">
        <v>16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3"/>
      <c r="O74" s="274" t="s">
        <v>1</v>
      </c>
      <c r="P74" s="277" t="s">
        <v>2</v>
      </c>
    </row>
    <row r="75" spans="1:16" ht="12" customHeight="1">
      <c r="A75" s="269"/>
      <c r="B75" s="269"/>
      <c r="C75" s="280" t="s">
        <v>3</v>
      </c>
      <c r="D75" s="280" t="s">
        <v>4</v>
      </c>
      <c r="E75" s="280" t="s">
        <v>5</v>
      </c>
      <c r="F75" s="280" t="s">
        <v>6</v>
      </c>
      <c r="G75" s="280" t="s">
        <v>7</v>
      </c>
      <c r="H75" s="280" t="s">
        <v>8</v>
      </c>
      <c r="I75" s="280" t="s">
        <v>9</v>
      </c>
      <c r="J75" s="280" t="s">
        <v>10</v>
      </c>
      <c r="K75" s="280" t="s">
        <v>11</v>
      </c>
      <c r="L75" s="280" t="s">
        <v>12</v>
      </c>
      <c r="M75" s="280" t="s">
        <v>13</v>
      </c>
      <c r="N75" s="280" t="s">
        <v>14</v>
      </c>
      <c r="O75" s="275"/>
      <c r="P75" s="278"/>
    </row>
    <row r="76" spans="1:16" ht="12" customHeight="1">
      <c r="A76" s="269"/>
      <c r="B76" s="269"/>
      <c r="C76" s="281"/>
      <c r="D76" s="282"/>
      <c r="E76" s="282"/>
      <c r="F76" s="282"/>
      <c r="G76" s="282"/>
      <c r="H76" s="282"/>
      <c r="I76" s="282"/>
      <c r="J76" s="282"/>
      <c r="K76" s="282"/>
      <c r="L76" s="281"/>
      <c r="M76" s="282"/>
      <c r="N76" s="282"/>
      <c r="O76" s="276"/>
      <c r="P76" s="279"/>
    </row>
    <row r="77" spans="1:16" ht="18" customHeight="1">
      <c r="A77" s="214" t="s">
        <v>37</v>
      </c>
      <c r="B77" s="36" t="s">
        <v>190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18">
        <f>O78+O79+O80</f>
        <v>2500</v>
      </c>
      <c r="P77" s="12" t="s">
        <v>323</v>
      </c>
    </row>
    <row r="78" spans="1:16" ht="18" customHeight="1">
      <c r="A78" s="214"/>
      <c r="B78" s="75" t="s">
        <v>354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15">
        <v>500</v>
      </c>
      <c r="P78" s="12" t="s">
        <v>323</v>
      </c>
    </row>
    <row r="79" spans="1:16" ht="18" customHeight="1">
      <c r="A79" s="214"/>
      <c r="B79" s="206" t="s">
        <v>381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15">
        <v>1000</v>
      </c>
      <c r="P79" s="12" t="s">
        <v>323</v>
      </c>
    </row>
    <row r="80" spans="1:16" ht="18" customHeight="1">
      <c r="A80" s="214"/>
      <c r="B80" s="75" t="s">
        <v>395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15">
        <v>1000</v>
      </c>
      <c r="P80" s="12" t="s">
        <v>323</v>
      </c>
    </row>
    <row r="81" spans="1:16" ht="18" customHeight="1">
      <c r="A81" s="214" t="s">
        <v>40</v>
      </c>
      <c r="B81" s="210" t="s">
        <v>337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18">
        <f>SUM(O82:O86)</f>
        <v>2500</v>
      </c>
      <c r="P81" s="12" t="s">
        <v>83</v>
      </c>
    </row>
    <row r="82" spans="1:16" ht="18" customHeight="1">
      <c r="A82" s="214"/>
      <c r="B82" s="75" t="s">
        <v>372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15">
        <v>500</v>
      </c>
      <c r="P82" s="12" t="s">
        <v>32</v>
      </c>
    </row>
    <row r="83" spans="1:16" ht="18" customHeight="1">
      <c r="A83" s="214"/>
      <c r="B83" s="75" t="s">
        <v>338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15">
        <v>500</v>
      </c>
      <c r="P83" s="12" t="s">
        <v>83</v>
      </c>
    </row>
    <row r="84" spans="1:16" ht="18" customHeight="1">
      <c r="A84" s="214"/>
      <c r="B84" s="75" t="s">
        <v>339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15">
        <v>500</v>
      </c>
      <c r="P84" s="12" t="s">
        <v>323</v>
      </c>
    </row>
    <row r="85" spans="1:16" ht="18" customHeight="1">
      <c r="A85" s="214"/>
      <c r="B85" s="75" t="s">
        <v>373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215">
        <v>500</v>
      </c>
      <c r="P85" s="12" t="s">
        <v>72</v>
      </c>
    </row>
    <row r="86" spans="1:16" ht="18" customHeight="1">
      <c r="A86" s="214"/>
      <c r="B86" s="75" t="s">
        <v>340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215">
        <v>500</v>
      </c>
      <c r="P86" s="12" t="s">
        <v>32</v>
      </c>
    </row>
    <row r="87" spans="1:16" ht="18" customHeight="1">
      <c r="A87" s="214"/>
      <c r="B87" s="5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15"/>
      <c r="P87" s="12"/>
    </row>
    <row r="88" spans="1:16" ht="45.75" customHeight="1">
      <c r="A88" s="284" t="s">
        <v>377</v>
      </c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6"/>
      <c r="O88" s="234">
        <f>O89+O92</f>
        <v>62500</v>
      </c>
      <c r="P88" s="12"/>
    </row>
    <row r="89" spans="1:16" ht="21">
      <c r="A89" s="220" t="s">
        <v>41</v>
      </c>
      <c r="B89" s="36" t="s">
        <v>36</v>
      </c>
      <c r="C89" s="221"/>
      <c r="D89" s="221"/>
      <c r="E89" s="222"/>
      <c r="F89" s="221"/>
      <c r="G89" s="221"/>
      <c r="H89" s="221"/>
      <c r="I89" s="221"/>
      <c r="J89" s="221"/>
      <c r="K89" s="221"/>
      <c r="L89" s="221"/>
      <c r="M89" s="221"/>
      <c r="N89" s="221"/>
      <c r="O89" s="66">
        <f>SUM(O90:O91)</f>
        <v>55000</v>
      </c>
      <c r="P89" s="12" t="s">
        <v>72</v>
      </c>
    </row>
    <row r="90" spans="1:16" ht="21">
      <c r="A90" s="220"/>
      <c r="B90" s="75" t="s">
        <v>378</v>
      </c>
      <c r="C90" s="221"/>
      <c r="D90" s="221"/>
      <c r="E90" s="222"/>
      <c r="F90" s="221"/>
      <c r="G90" s="221"/>
      <c r="H90" s="221"/>
      <c r="I90" s="221"/>
      <c r="J90" s="221"/>
      <c r="K90" s="221"/>
      <c r="L90" s="221"/>
      <c r="M90" s="221"/>
      <c r="N90" s="221"/>
      <c r="O90" s="40">
        <v>35000</v>
      </c>
      <c r="P90" s="12" t="s">
        <v>32</v>
      </c>
    </row>
    <row r="91" spans="1:16" ht="21">
      <c r="A91" s="220"/>
      <c r="B91" s="75" t="s">
        <v>379</v>
      </c>
      <c r="C91" s="221"/>
      <c r="D91" s="221"/>
      <c r="E91" s="222"/>
      <c r="F91" s="221"/>
      <c r="G91" s="221"/>
      <c r="H91" s="221"/>
      <c r="I91" s="221"/>
      <c r="J91" s="221"/>
      <c r="K91" s="221"/>
      <c r="L91" s="221"/>
      <c r="M91" s="221"/>
      <c r="N91" s="221"/>
      <c r="O91" s="40">
        <v>20000</v>
      </c>
      <c r="P91" s="12" t="s">
        <v>22</v>
      </c>
    </row>
    <row r="92" spans="1:16" ht="18.75" customHeight="1">
      <c r="A92" s="21" t="s">
        <v>42</v>
      </c>
      <c r="B92" s="39" t="s">
        <v>47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232">
        <f>O94+O102</f>
        <v>7500</v>
      </c>
      <c r="P92" s="12" t="s">
        <v>15</v>
      </c>
    </row>
    <row r="93" spans="1:16" ht="21">
      <c r="A93" s="11"/>
      <c r="B93" s="36" t="s">
        <v>46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40"/>
      <c r="P93" s="12"/>
    </row>
    <row r="94" spans="1:16" ht="21">
      <c r="A94" s="11"/>
      <c r="B94" s="203" t="s">
        <v>191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40">
        <f>SUM(O96:O101)</f>
        <v>5500</v>
      </c>
      <c r="P94" s="12" t="s">
        <v>15</v>
      </c>
    </row>
    <row r="95" spans="1:16" ht="21">
      <c r="A95" s="11"/>
      <c r="B95" s="75" t="s">
        <v>365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P95" s="12" t="s">
        <v>45</v>
      </c>
    </row>
    <row r="96" spans="1:16" ht="21">
      <c r="A96" s="11"/>
      <c r="B96" s="75" t="s">
        <v>366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40">
        <v>500</v>
      </c>
      <c r="P96" s="12" t="s">
        <v>15</v>
      </c>
    </row>
    <row r="97" spans="1:16" ht="21">
      <c r="A97" s="11"/>
      <c r="B97" s="75" t="s">
        <v>367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40">
        <v>1000</v>
      </c>
      <c r="P97" s="12" t="s">
        <v>15</v>
      </c>
    </row>
    <row r="98" spans="1:16" ht="21">
      <c r="A98" s="11"/>
      <c r="B98" s="75" t="s">
        <v>368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40">
        <v>1000</v>
      </c>
      <c r="P98" s="12" t="s">
        <v>15</v>
      </c>
    </row>
    <row r="99" spans="1:16" ht="21">
      <c r="A99" s="11"/>
      <c r="B99" s="75" t="s">
        <v>369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40">
        <v>1000</v>
      </c>
      <c r="P99" s="12" t="s">
        <v>15</v>
      </c>
    </row>
    <row r="100" spans="1:16" ht="18.75" customHeight="1">
      <c r="A100" s="21"/>
      <c r="B100" s="75" t="s">
        <v>229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40">
        <v>1000</v>
      </c>
      <c r="P100" s="12" t="s">
        <v>81</v>
      </c>
    </row>
    <row r="101" spans="1:16" ht="21">
      <c r="A101" s="11"/>
      <c r="B101" s="75" t="s">
        <v>230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40">
        <v>1000</v>
      </c>
      <c r="P101" s="12" t="s">
        <v>83</v>
      </c>
    </row>
    <row r="102" spans="1:16" ht="18.75" customHeight="1">
      <c r="A102" s="21"/>
      <c r="B102" s="203" t="s">
        <v>370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66">
        <f>SUM(O103:O105)</f>
        <v>2000</v>
      </c>
      <c r="P102" s="12" t="s">
        <v>45</v>
      </c>
    </row>
    <row r="103" spans="1:16" ht="21">
      <c r="A103" s="11"/>
      <c r="B103" s="77" t="s">
        <v>192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40">
        <v>1000</v>
      </c>
      <c r="P103" s="12" t="s">
        <v>45</v>
      </c>
    </row>
    <row r="104" spans="1:16" ht="21">
      <c r="A104" s="11"/>
      <c r="B104" s="77" t="s">
        <v>193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40">
        <v>500</v>
      </c>
      <c r="P104" s="12" t="s">
        <v>45</v>
      </c>
    </row>
    <row r="105" spans="1:16" ht="21">
      <c r="A105" s="11"/>
      <c r="B105" s="53" t="s">
        <v>194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40">
        <v>500</v>
      </c>
      <c r="P105" s="12" t="s">
        <v>45</v>
      </c>
    </row>
    <row r="106" spans="1:17" ht="21">
      <c r="A106" s="263"/>
      <c r="B106" s="267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8"/>
      <c r="P106" s="262"/>
      <c r="Q106" s="261"/>
    </row>
    <row r="107" spans="1:17" ht="21">
      <c r="A107" s="263"/>
      <c r="B107" s="267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8"/>
      <c r="P107" s="262"/>
      <c r="Q107" s="261"/>
    </row>
    <row r="108" spans="1:17" ht="21">
      <c r="A108" s="263"/>
      <c r="B108" s="267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8"/>
      <c r="P108" s="262"/>
      <c r="Q108" s="261"/>
    </row>
    <row r="109" spans="1:16" ht="21">
      <c r="A109" s="270" t="s">
        <v>332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</row>
    <row r="110" spans="1:16" ht="21">
      <c r="A110" s="283" t="s">
        <v>18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</row>
    <row r="111" spans="1:16" ht="21" customHeight="1">
      <c r="A111" s="269" t="s">
        <v>0</v>
      </c>
      <c r="B111" s="269" t="s">
        <v>19</v>
      </c>
      <c r="C111" s="271" t="s">
        <v>16</v>
      </c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3"/>
      <c r="O111" s="274" t="s">
        <v>1</v>
      </c>
      <c r="P111" s="277" t="s">
        <v>2</v>
      </c>
    </row>
    <row r="112" spans="1:16" ht="21">
      <c r="A112" s="269"/>
      <c r="B112" s="269"/>
      <c r="C112" s="280" t="s">
        <v>3</v>
      </c>
      <c r="D112" s="280" t="s">
        <v>4</v>
      </c>
      <c r="E112" s="280" t="s">
        <v>5</v>
      </c>
      <c r="F112" s="280" t="s">
        <v>6</v>
      </c>
      <c r="G112" s="280" t="s">
        <v>7</v>
      </c>
      <c r="H112" s="280" t="s">
        <v>8</v>
      </c>
      <c r="I112" s="280" t="s">
        <v>9</v>
      </c>
      <c r="J112" s="280" t="s">
        <v>10</v>
      </c>
      <c r="K112" s="280" t="s">
        <v>11</v>
      </c>
      <c r="L112" s="280" t="s">
        <v>12</v>
      </c>
      <c r="M112" s="280" t="s">
        <v>13</v>
      </c>
      <c r="N112" s="280" t="s">
        <v>14</v>
      </c>
      <c r="O112" s="275"/>
      <c r="P112" s="278"/>
    </row>
    <row r="113" spans="1:16" ht="21">
      <c r="A113" s="269"/>
      <c r="B113" s="269"/>
      <c r="C113" s="281"/>
      <c r="D113" s="282"/>
      <c r="E113" s="282"/>
      <c r="F113" s="282"/>
      <c r="G113" s="282"/>
      <c r="H113" s="282"/>
      <c r="I113" s="282"/>
      <c r="J113" s="282"/>
      <c r="K113" s="282"/>
      <c r="L113" s="281"/>
      <c r="M113" s="282"/>
      <c r="N113" s="282"/>
      <c r="O113" s="276"/>
      <c r="P113" s="279"/>
    </row>
    <row r="114" spans="1:16" ht="67.5" customHeight="1">
      <c r="A114" s="284" t="s">
        <v>380</v>
      </c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6"/>
      <c r="O114" s="216">
        <f>O115+O118+O119+O125</f>
        <v>36000</v>
      </c>
      <c r="P114" s="12"/>
    </row>
    <row r="115" spans="1:16" ht="21">
      <c r="A115" s="21" t="s">
        <v>44</v>
      </c>
      <c r="B115" s="36" t="s">
        <v>195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66">
        <v>10000</v>
      </c>
      <c r="P115" s="12" t="s">
        <v>231</v>
      </c>
    </row>
    <row r="116" spans="1:16" ht="27" customHeight="1">
      <c r="A116" s="11"/>
      <c r="B116" s="52" t="s">
        <v>371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40"/>
      <c r="P116" s="12"/>
    </row>
    <row r="117" spans="1:16" ht="21">
      <c r="A117" s="50" t="s">
        <v>48</v>
      </c>
      <c r="B117" s="209" t="s">
        <v>197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2"/>
      <c r="P117" s="37"/>
    </row>
    <row r="118" spans="1:16" ht="21">
      <c r="A118" s="11"/>
      <c r="B118" s="210" t="s">
        <v>198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66">
        <v>2000</v>
      </c>
      <c r="P118" s="12" t="s">
        <v>72</v>
      </c>
    </row>
    <row r="119" spans="1:16" ht="21">
      <c r="A119" s="220" t="s">
        <v>218</v>
      </c>
      <c r="B119" s="38" t="s">
        <v>43</v>
      </c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3">
        <f>SUM(O120:O123)</f>
        <v>17000</v>
      </c>
      <c r="P119" s="16" t="s">
        <v>25</v>
      </c>
    </row>
    <row r="120" spans="1:16" ht="21">
      <c r="A120" s="217"/>
      <c r="B120" s="75" t="s">
        <v>199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62">
        <v>10000</v>
      </c>
      <c r="P120" s="16" t="s">
        <v>25</v>
      </c>
    </row>
    <row r="121" spans="1:16" ht="21">
      <c r="A121" s="217"/>
      <c r="B121" s="75" t="s">
        <v>200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62">
        <v>5000</v>
      </c>
      <c r="P121" s="16" t="s">
        <v>25</v>
      </c>
    </row>
    <row r="122" spans="1:16" ht="21">
      <c r="A122" s="217"/>
      <c r="B122" s="75" t="s">
        <v>201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62">
        <v>500</v>
      </c>
      <c r="P122" s="16" t="s">
        <v>25</v>
      </c>
    </row>
    <row r="123" spans="1:16" ht="21">
      <c r="A123" s="217"/>
      <c r="B123" s="75" t="s">
        <v>202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48">
        <v>1500</v>
      </c>
      <c r="P123" s="16" t="s">
        <v>25</v>
      </c>
    </row>
    <row r="124" spans="1:16" ht="21">
      <c r="A124" s="11"/>
      <c r="B124" s="5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40"/>
      <c r="P124" s="12"/>
    </row>
    <row r="125" spans="1:16" ht="21">
      <c r="A125" s="19" t="s">
        <v>219</v>
      </c>
      <c r="B125" s="203" t="s">
        <v>383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68">
        <f>SUM(O126:O132)</f>
        <v>7000</v>
      </c>
      <c r="P125" s="37" t="s">
        <v>45</v>
      </c>
    </row>
    <row r="126" spans="1:16" ht="27" customHeight="1">
      <c r="A126" s="11"/>
      <c r="B126" s="75" t="s">
        <v>384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40">
        <v>1000</v>
      </c>
      <c r="P126" s="37" t="s">
        <v>45</v>
      </c>
    </row>
    <row r="127" spans="1:16" ht="21">
      <c r="A127" s="15"/>
      <c r="B127" s="82" t="s">
        <v>385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40">
        <v>1000</v>
      </c>
      <c r="P127" s="12" t="s">
        <v>45</v>
      </c>
    </row>
    <row r="128" spans="1:16" ht="21">
      <c r="A128" s="11"/>
      <c r="B128" s="75" t="s">
        <v>386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40">
        <v>1000</v>
      </c>
      <c r="P128" s="12" t="s">
        <v>45</v>
      </c>
    </row>
    <row r="129" spans="1:16" ht="21">
      <c r="A129" s="11"/>
      <c r="B129" s="75" t="s">
        <v>387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40">
        <v>1000</v>
      </c>
      <c r="P129" s="12" t="s">
        <v>45</v>
      </c>
    </row>
    <row r="130" spans="1:16" ht="21">
      <c r="A130" s="11"/>
      <c r="B130" s="75" t="s">
        <v>388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40">
        <v>1000</v>
      </c>
      <c r="P130" s="12" t="s">
        <v>45</v>
      </c>
    </row>
    <row r="131" spans="1:16" ht="21">
      <c r="A131" s="11"/>
      <c r="B131" s="75" t="s">
        <v>389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40">
        <v>1000</v>
      </c>
      <c r="P131" s="12" t="s">
        <v>45</v>
      </c>
    </row>
    <row r="132" spans="1:16" ht="21">
      <c r="A132" s="217"/>
      <c r="B132" s="75" t="s">
        <v>237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62">
        <v>1000</v>
      </c>
      <c r="P132" s="12" t="s">
        <v>45</v>
      </c>
    </row>
    <row r="133" spans="1:16" ht="21">
      <c r="A133" s="217"/>
      <c r="B133" s="75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48"/>
      <c r="P133" s="12"/>
    </row>
    <row r="134" spans="1:16" ht="2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2"/>
    </row>
    <row r="135" spans="1:16" ht="2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2"/>
    </row>
    <row r="136" spans="1:16" ht="2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2"/>
    </row>
    <row r="137" spans="1:16" ht="2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2"/>
    </row>
    <row r="138" spans="1:16" ht="2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2"/>
    </row>
    <row r="139" spans="1:16" ht="2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12"/>
    </row>
    <row r="140" spans="1:16" ht="2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12"/>
    </row>
    <row r="141" spans="1:16" ht="21">
      <c r="A141" s="330" t="s">
        <v>50</v>
      </c>
      <c r="B141" s="330"/>
      <c r="C141" s="330"/>
      <c r="D141" s="330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</row>
    <row r="142" spans="1:16" ht="21">
      <c r="A142" s="330" t="s">
        <v>341</v>
      </c>
      <c r="B142" s="330"/>
      <c r="C142" s="330"/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</row>
    <row r="143" spans="1:18" ht="21">
      <c r="A143" s="53" t="s">
        <v>342</v>
      </c>
      <c r="B143" s="53"/>
      <c r="C143" s="315"/>
      <c r="D143" s="316"/>
      <c r="E143" s="316"/>
      <c r="F143" s="316"/>
      <c r="G143" s="316"/>
      <c r="H143" s="317"/>
      <c r="I143" s="303">
        <v>338700</v>
      </c>
      <c r="J143" s="303"/>
      <c r="K143" s="303"/>
      <c r="L143" s="303"/>
      <c r="M143" s="303" t="s">
        <v>21</v>
      </c>
      <c r="N143" s="303"/>
      <c r="O143" s="303"/>
      <c r="P143" s="244">
        <v>338700</v>
      </c>
      <c r="Q143" s="244"/>
      <c r="R143" s="244"/>
    </row>
    <row r="144" spans="1:16" ht="21">
      <c r="A144" s="35" t="s">
        <v>51</v>
      </c>
      <c r="B144" s="35"/>
      <c r="C144" s="312"/>
      <c r="D144" s="313"/>
      <c r="E144" s="313"/>
      <c r="F144" s="313"/>
      <c r="G144" s="313"/>
      <c r="H144" s="313"/>
      <c r="I144" s="313"/>
      <c r="J144" s="313"/>
      <c r="K144" s="313"/>
      <c r="L144" s="314"/>
      <c r="M144" s="35"/>
      <c r="N144" s="202" t="s">
        <v>52</v>
      </c>
      <c r="O144" s="48"/>
      <c r="P144" s="22"/>
    </row>
    <row r="145" spans="1:16" ht="21">
      <c r="A145" s="247" t="s">
        <v>21</v>
      </c>
      <c r="B145" s="248" t="s">
        <v>407</v>
      </c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9">
        <v>0</v>
      </c>
      <c r="N145" s="319"/>
      <c r="O145" s="319"/>
      <c r="P145" s="69"/>
    </row>
    <row r="146" spans="1:18" ht="21">
      <c r="A146" s="23">
        <v>1</v>
      </c>
      <c r="B146" s="34" t="s">
        <v>148</v>
      </c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03"/>
      <c r="N146" s="303"/>
      <c r="O146" s="303"/>
      <c r="P146" s="244">
        <v>100000</v>
      </c>
      <c r="Q146" s="244"/>
      <c r="R146" s="244"/>
    </row>
    <row r="147" spans="1:18" ht="21">
      <c r="A147" s="23">
        <v>2</v>
      </c>
      <c r="B147" s="34" t="s">
        <v>53</v>
      </c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03"/>
      <c r="N147" s="303"/>
      <c r="O147" s="303"/>
      <c r="P147" s="244">
        <v>5000</v>
      </c>
      <c r="Q147" s="244"/>
      <c r="R147" s="244"/>
    </row>
    <row r="148" spans="1:18" ht="21">
      <c r="A148" s="23">
        <v>3</v>
      </c>
      <c r="B148" s="34" t="s">
        <v>54</v>
      </c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03"/>
      <c r="N148" s="303"/>
      <c r="O148" s="303"/>
      <c r="P148" s="244">
        <v>10000</v>
      </c>
      <c r="Q148" s="244"/>
      <c r="R148" s="244"/>
    </row>
    <row r="149" spans="1:18" ht="21">
      <c r="A149" s="23" t="s">
        <v>21</v>
      </c>
      <c r="B149" s="23" t="s">
        <v>55</v>
      </c>
      <c r="C149" s="324"/>
      <c r="D149" s="325"/>
      <c r="E149" s="325"/>
      <c r="F149" s="325"/>
      <c r="G149" s="325"/>
      <c r="H149" s="325"/>
      <c r="I149" s="325"/>
      <c r="J149" s="325"/>
      <c r="K149" s="325"/>
      <c r="L149" s="326"/>
      <c r="M149" s="327"/>
      <c r="N149" s="328"/>
      <c r="O149" s="329"/>
      <c r="P149" s="249">
        <f>SUM(P145:R148)</f>
        <v>115000</v>
      </c>
      <c r="Q149" s="245"/>
      <c r="R149" s="246"/>
    </row>
    <row r="150" spans="1:16" ht="23.25" customHeight="1">
      <c r="A150" s="250" t="s">
        <v>21</v>
      </c>
      <c r="B150" s="251" t="s">
        <v>396</v>
      </c>
      <c r="C150" s="304">
        <f>I142-M148</f>
        <v>0</v>
      </c>
      <c r="D150" s="304"/>
      <c r="E150" s="304"/>
      <c r="F150" s="304"/>
      <c r="G150" s="252" t="s">
        <v>56</v>
      </c>
      <c r="H150" s="305" t="s">
        <v>222</v>
      </c>
      <c r="I150" s="305"/>
      <c r="J150" s="305"/>
      <c r="K150" s="305"/>
      <c r="L150" s="305"/>
      <c r="M150" s="305"/>
      <c r="N150" s="305"/>
      <c r="O150" s="253"/>
      <c r="P150" s="254" t="s">
        <v>21</v>
      </c>
    </row>
    <row r="151" spans="1:16" ht="23.25" customHeight="1">
      <c r="A151" s="201">
        <v>1</v>
      </c>
      <c r="B151" s="306" t="s">
        <v>397</v>
      </c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8"/>
      <c r="P151" s="211">
        <f>O6</f>
        <v>120200</v>
      </c>
    </row>
    <row r="152" spans="1:16" ht="23.25" customHeight="1">
      <c r="A152" s="201"/>
      <c r="B152" s="306" t="s">
        <v>398</v>
      </c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8"/>
      <c r="P152" s="22"/>
    </row>
    <row r="153" spans="1:16" ht="23.25" customHeight="1">
      <c r="A153" s="201">
        <v>2</v>
      </c>
      <c r="B153" s="331" t="s">
        <v>404</v>
      </c>
      <c r="C153" s="332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3"/>
      <c r="P153" s="236">
        <f>O57</f>
        <v>5000</v>
      </c>
    </row>
    <row r="154" spans="1:16" ht="23.25" customHeight="1">
      <c r="A154" s="201"/>
      <c r="B154" s="315" t="s">
        <v>399</v>
      </c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7"/>
      <c r="P154" s="22"/>
    </row>
    <row r="155" spans="1:16" ht="23.25" customHeight="1">
      <c r="A155" s="201">
        <v>3</v>
      </c>
      <c r="B155" s="323" t="s">
        <v>401</v>
      </c>
      <c r="C155" s="307"/>
      <c r="D155" s="307"/>
      <c r="E155" s="307"/>
      <c r="F155" s="307"/>
      <c r="G155" s="307"/>
      <c r="H155" s="307"/>
      <c r="I155" s="307"/>
      <c r="J155" s="307"/>
      <c r="K155" s="307"/>
      <c r="L155" s="307"/>
      <c r="M155" s="307"/>
      <c r="N155" s="307"/>
      <c r="O155" s="308"/>
      <c r="P155" s="211">
        <f>O88</f>
        <v>62500</v>
      </c>
    </row>
    <row r="156" spans="1:16" ht="23.25" customHeight="1">
      <c r="A156" s="201"/>
      <c r="B156" s="306" t="s">
        <v>400</v>
      </c>
      <c r="C156" s="307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8"/>
      <c r="P156" s="22"/>
    </row>
    <row r="157" spans="1:16" ht="23.25" customHeight="1">
      <c r="A157" s="256">
        <v>4</v>
      </c>
      <c r="B157" s="320" t="s">
        <v>403</v>
      </c>
      <c r="C157" s="321"/>
      <c r="D157" s="321"/>
      <c r="E157" s="321"/>
      <c r="F157" s="321"/>
      <c r="G157" s="321"/>
      <c r="H157" s="321"/>
      <c r="I157" s="321"/>
      <c r="J157" s="321"/>
      <c r="K157" s="321"/>
      <c r="L157" s="321"/>
      <c r="M157" s="321"/>
      <c r="N157" s="321"/>
      <c r="O157" s="322"/>
      <c r="P157" s="211">
        <f>O114</f>
        <v>36000</v>
      </c>
    </row>
    <row r="158" spans="1:16" ht="23.25" customHeight="1">
      <c r="A158" s="201"/>
      <c r="B158" s="306" t="s">
        <v>402</v>
      </c>
      <c r="C158" s="307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8"/>
      <c r="P158" s="22"/>
    </row>
    <row r="159" spans="1:16" ht="24" customHeight="1">
      <c r="A159" s="255" t="s">
        <v>21</v>
      </c>
      <c r="B159" s="309" t="s">
        <v>406</v>
      </c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10"/>
      <c r="P159" s="204">
        <f>SUM(P151:P157)</f>
        <v>223700</v>
      </c>
    </row>
    <row r="160" spans="1:16" ht="23.25">
      <c r="A160" s="11"/>
      <c r="B160" s="271" t="s">
        <v>405</v>
      </c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3"/>
      <c r="P160" s="212">
        <f>P159+P149</f>
        <v>338700</v>
      </c>
    </row>
    <row r="161" spans="1:16" ht="23.25">
      <c r="A161" s="11"/>
      <c r="B161" s="54"/>
      <c r="C161" s="54"/>
      <c r="D161" s="54"/>
      <c r="E161" s="54"/>
      <c r="F161" s="54"/>
      <c r="G161" s="11"/>
      <c r="H161" s="55" t="s">
        <v>220</v>
      </c>
      <c r="I161" s="55"/>
      <c r="J161" s="55"/>
      <c r="K161" s="55"/>
      <c r="L161" s="56"/>
      <c r="M161" s="56"/>
      <c r="N161" s="56"/>
      <c r="O161" s="57"/>
      <c r="P161" s="212">
        <f>I143-P160</f>
        <v>0</v>
      </c>
    </row>
    <row r="162" spans="1:16" ht="2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40"/>
      <c r="P162" s="12"/>
    </row>
    <row r="191" ht="21">
      <c r="G191" s="209"/>
    </row>
    <row r="192" ht="21">
      <c r="G192" s="77"/>
    </row>
    <row r="193" ht="21">
      <c r="G193" s="213"/>
    </row>
    <row r="194" ht="21">
      <c r="G194" s="75"/>
    </row>
    <row r="195" ht="21">
      <c r="G195" s="75"/>
    </row>
    <row r="196" ht="21">
      <c r="G196" s="75"/>
    </row>
    <row r="197" ht="21">
      <c r="G197" s="75"/>
    </row>
    <row r="198" ht="21">
      <c r="G198" s="75"/>
    </row>
    <row r="199" ht="21">
      <c r="G199" s="75"/>
    </row>
    <row r="200" ht="21">
      <c r="G200" s="75"/>
    </row>
    <row r="201" ht="21">
      <c r="G201" s="75"/>
    </row>
  </sheetData>
  <sheetProtection/>
  <mergeCells count="108">
    <mergeCell ref="K39:K40"/>
    <mergeCell ref="L39:L40"/>
    <mergeCell ref="M39:M40"/>
    <mergeCell ref="N39:N40"/>
    <mergeCell ref="A36:P36"/>
    <mergeCell ref="A37:P37"/>
    <mergeCell ref="C38:N38"/>
    <mergeCell ref="E39:E40"/>
    <mergeCell ref="F39:F40"/>
    <mergeCell ref="G39:G40"/>
    <mergeCell ref="B160:O160"/>
    <mergeCell ref="A38:A40"/>
    <mergeCell ref="B38:B40"/>
    <mergeCell ref="O38:O40"/>
    <mergeCell ref="P38:P40"/>
    <mergeCell ref="C39:C40"/>
    <mergeCell ref="D39:D40"/>
    <mergeCell ref="B152:O152"/>
    <mergeCell ref="B153:O153"/>
    <mergeCell ref="B154:O154"/>
    <mergeCell ref="B157:O157"/>
    <mergeCell ref="B158:O158"/>
    <mergeCell ref="B155:O155"/>
    <mergeCell ref="B156:O156"/>
    <mergeCell ref="A114:N114"/>
    <mergeCell ref="C149:L149"/>
    <mergeCell ref="M149:O149"/>
    <mergeCell ref="M143:O143"/>
    <mergeCell ref="A141:P141"/>
    <mergeCell ref="A142:P142"/>
    <mergeCell ref="C145:L145"/>
    <mergeCell ref="C144:L144"/>
    <mergeCell ref="C143:H143"/>
    <mergeCell ref="C148:L148"/>
    <mergeCell ref="C146:L146"/>
    <mergeCell ref="M146:O146"/>
    <mergeCell ref="C147:L147"/>
    <mergeCell ref="M147:O147"/>
    <mergeCell ref="M148:O148"/>
    <mergeCell ref="M145:O145"/>
    <mergeCell ref="I143:L143"/>
    <mergeCell ref="C150:F150"/>
    <mergeCell ref="H150:N150"/>
    <mergeCell ref="B151:O151"/>
    <mergeCell ref="B159:O159"/>
    <mergeCell ref="J75:J76"/>
    <mergeCell ref="N75:N76"/>
    <mergeCell ref="F112:F113"/>
    <mergeCell ref="G112:G113"/>
    <mergeCell ref="H112:H113"/>
    <mergeCell ref="A72:P72"/>
    <mergeCell ref="F75:F76"/>
    <mergeCell ref="G75:G76"/>
    <mergeCell ref="H75:H76"/>
    <mergeCell ref="D112:D113"/>
    <mergeCell ref="E112:E113"/>
    <mergeCell ref="A88:N88"/>
    <mergeCell ref="J112:J113"/>
    <mergeCell ref="H39:H40"/>
    <mergeCell ref="I39:I40"/>
    <mergeCell ref="J39:J40"/>
    <mergeCell ref="F4:F5"/>
    <mergeCell ref="G4:G5"/>
    <mergeCell ref="H4:H5"/>
    <mergeCell ref="I4:I5"/>
    <mergeCell ref="M4:M5"/>
    <mergeCell ref="A6:N6"/>
    <mergeCell ref="D4:D5"/>
    <mergeCell ref="E4:E5"/>
    <mergeCell ref="J4:J5"/>
    <mergeCell ref="K4:K5"/>
    <mergeCell ref="A1:P1"/>
    <mergeCell ref="A2:P2"/>
    <mergeCell ref="A3:A5"/>
    <mergeCell ref="B3:B5"/>
    <mergeCell ref="C3:N3"/>
    <mergeCell ref="O3:O5"/>
    <mergeCell ref="N4:N5"/>
    <mergeCell ref="P3:P5"/>
    <mergeCell ref="C4:C5"/>
    <mergeCell ref="L4:L5"/>
    <mergeCell ref="A57:N57"/>
    <mergeCell ref="A73:P73"/>
    <mergeCell ref="A74:A76"/>
    <mergeCell ref="B74:B76"/>
    <mergeCell ref="C74:N74"/>
    <mergeCell ref="O74:O76"/>
    <mergeCell ref="P74:P76"/>
    <mergeCell ref="C75:C76"/>
    <mergeCell ref="D75:D76"/>
    <mergeCell ref="E75:E76"/>
    <mergeCell ref="I75:I76"/>
    <mergeCell ref="M75:M76"/>
    <mergeCell ref="K75:K76"/>
    <mergeCell ref="L75:L76"/>
    <mergeCell ref="B111:B113"/>
    <mergeCell ref="K112:K113"/>
    <mergeCell ref="I112:I113"/>
    <mergeCell ref="A111:A113"/>
    <mergeCell ref="A109:P109"/>
    <mergeCell ref="C111:N111"/>
    <mergeCell ref="O111:O113"/>
    <mergeCell ref="P111:P113"/>
    <mergeCell ref="C112:C113"/>
    <mergeCell ref="L112:L113"/>
    <mergeCell ref="M112:M113"/>
    <mergeCell ref="A110:P110"/>
    <mergeCell ref="N112:N11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="110" zoomScaleNormal="110" zoomScalePageLayoutView="0" workbookViewId="0" topLeftCell="A112">
      <selection activeCell="C14" sqref="C14"/>
    </sheetView>
  </sheetViews>
  <sheetFormatPr defaultColWidth="9.140625" defaultRowHeight="15"/>
  <cols>
    <col min="1" max="1" width="4.7109375" style="103" customWidth="1"/>
    <col min="2" max="2" width="24.57421875" style="103" customWidth="1"/>
    <col min="3" max="3" width="34.421875" style="103" customWidth="1"/>
    <col min="4" max="4" width="10.7109375" style="114" customWidth="1"/>
    <col min="5" max="5" width="11.00390625" style="133" customWidth="1"/>
    <col min="6" max="6" width="11.00390625" style="103" customWidth="1"/>
    <col min="7" max="7" width="10.57421875" style="103" bestFit="1" customWidth="1"/>
    <col min="8" max="8" width="11.7109375" style="32" customWidth="1"/>
    <col min="9" max="16384" width="9.140625" style="25" customWidth="1"/>
  </cols>
  <sheetData>
    <row r="1" spans="1:8" ht="18.75">
      <c r="A1" s="334" t="s">
        <v>60</v>
      </c>
      <c r="B1" s="334"/>
      <c r="C1" s="334"/>
      <c r="D1" s="334"/>
      <c r="E1" s="334"/>
      <c r="H1" s="25"/>
    </row>
    <row r="2" spans="1:8" ht="18.75">
      <c r="A2" s="335" t="s">
        <v>18</v>
      </c>
      <c r="B2" s="335"/>
      <c r="C2" s="335"/>
      <c r="D2" s="335"/>
      <c r="E2" s="335"/>
      <c r="H2" s="25"/>
    </row>
    <row r="3" spans="1:8" ht="18.75">
      <c r="A3" s="336" t="s">
        <v>59</v>
      </c>
      <c r="B3" s="336"/>
      <c r="C3" s="336"/>
      <c r="D3" s="336"/>
      <c r="E3" s="336"/>
      <c r="H3" s="25"/>
    </row>
    <row r="4" spans="1:8" s="26" customFormat="1" ht="18.75">
      <c r="A4" s="104" t="s">
        <v>0</v>
      </c>
      <c r="B4" s="105" t="s">
        <v>61</v>
      </c>
      <c r="C4" s="105" t="s">
        <v>63</v>
      </c>
      <c r="D4" s="106" t="s">
        <v>64</v>
      </c>
      <c r="E4" s="105"/>
      <c r="F4" s="107"/>
      <c r="G4" s="107"/>
      <c r="H4" s="27" t="s">
        <v>2</v>
      </c>
    </row>
    <row r="5" spans="1:8" ht="18.75">
      <c r="A5" s="108">
        <v>1</v>
      </c>
      <c r="B5" s="109" t="s">
        <v>62</v>
      </c>
      <c r="C5" s="109"/>
      <c r="D5" s="110"/>
      <c r="E5" s="111"/>
      <c r="H5" s="29" t="s">
        <v>72</v>
      </c>
    </row>
    <row r="6" spans="1:8" ht="18.75">
      <c r="A6" s="112"/>
      <c r="B6" s="113"/>
      <c r="C6" s="113" t="s">
        <v>110</v>
      </c>
      <c r="E6" s="115">
        <v>20000</v>
      </c>
      <c r="H6" s="28" t="s">
        <v>26</v>
      </c>
    </row>
    <row r="7" spans="1:8" ht="18.75">
      <c r="A7" s="112"/>
      <c r="B7" s="113"/>
      <c r="C7" s="113"/>
      <c r="D7" s="115"/>
      <c r="E7" s="116"/>
      <c r="H7" s="28"/>
    </row>
    <row r="8" spans="1:8" ht="18.75">
      <c r="A8" s="112"/>
      <c r="B8" s="113"/>
      <c r="C8" s="113" t="s">
        <v>111</v>
      </c>
      <c r="D8" s="115"/>
      <c r="E8" s="116"/>
      <c r="H8" s="28"/>
    </row>
    <row r="9" spans="1:8" ht="18.75">
      <c r="A9" s="112"/>
      <c r="B9" s="113"/>
      <c r="C9" s="113" t="s">
        <v>112</v>
      </c>
      <c r="D9" s="115">
        <v>5000</v>
      </c>
      <c r="E9" s="116"/>
      <c r="H9" s="28"/>
    </row>
    <row r="10" spans="1:8" ht="18.75">
      <c r="A10" s="117"/>
      <c r="B10" s="118"/>
      <c r="C10" s="118" t="s">
        <v>113</v>
      </c>
      <c r="D10" s="119"/>
      <c r="E10" s="120"/>
      <c r="H10" s="31"/>
    </row>
    <row r="11" spans="1:8" ht="18.75">
      <c r="A11" s="117"/>
      <c r="B11" s="118"/>
      <c r="C11" s="118" t="s">
        <v>114</v>
      </c>
      <c r="D11" s="119">
        <v>3000</v>
      </c>
      <c r="E11" s="120"/>
      <c r="H11" s="31"/>
    </row>
    <row r="12" spans="1:8" ht="18.75">
      <c r="A12" s="121"/>
      <c r="B12" s="122"/>
      <c r="C12" s="122"/>
      <c r="D12" s="123"/>
      <c r="E12" s="124">
        <f>SUM(D8:D11)</f>
        <v>8000</v>
      </c>
      <c r="H12" s="30"/>
    </row>
    <row r="13" spans="1:8" ht="18.75">
      <c r="A13" s="108">
        <v>2</v>
      </c>
      <c r="B13" s="109" t="s">
        <v>65</v>
      </c>
      <c r="C13" s="109"/>
      <c r="D13" s="110"/>
      <c r="E13" s="111"/>
      <c r="H13" s="29" t="s">
        <v>35</v>
      </c>
    </row>
    <row r="14" spans="1:8" ht="18.75">
      <c r="A14" s="112"/>
      <c r="B14" s="113"/>
      <c r="C14" s="113" t="s">
        <v>124</v>
      </c>
      <c r="E14" s="115">
        <v>30000</v>
      </c>
      <c r="H14" s="28"/>
    </row>
    <row r="15" spans="1:8" ht="18.75">
      <c r="A15" s="112"/>
      <c r="B15" s="113"/>
      <c r="C15" s="113" t="s">
        <v>125</v>
      </c>
      <c r="D15" s="115">
        <v>42000</v>
      </c>
      <c r="E15" s="116"/>
      <c r="H15" s="28"/>
    </row>
    <row r="16" spans="1:8" ht="18.75">
      <c r="A16" s="112"/>
      <c r="B16" s="113"/>
      <c r="C16" s="113" t="s">
        <v>126</v>
      </c>
      <c r="D16" s="115"/>
      <c r="E16" s="116"/>
      <c r="H16" s="28"/>
    </row>
    <row r="17" spans="1:8" ht="18.75">
      <c r="A17" s="112"/>
      <c r="B17" s="113"/>
      <c r="C17" s="113" t="s">
        <v>127</v>
      </c>
      <c r="D17" s="115"/>
      <c r="E17" s="116"/>
      <c r="H17" s="28"/>
    </row>
    <row r="18" spans="1:8" ht="18.75">
      <c r="A18" s="112"/>
      <c r="B18" s="113"/>
      <c r="C18" s="113" t="s">
        <v>128</v>
      </c>
      <c r="D18" s="115">
        <v>5000</v>
      </c>
      <c r="E18" s="116"/>
      <c r="H18" s="28"/>
    </row>
    <row r="19" spans="1:8" ht="18.75">
      <c r="A19" s="112"/>
      <c r="B19" s="113"/>
      <c r="C19" s="113" t="s">
        <v>129</v>
      </c>
      <c r="D19" s="115"/>
      <c r="E19" s="116"/>
      <c r="H19" s="28"/>
    </row>
    <row r="20" spans="1:8" ht="18.75">
      <c r="A20" s="112"/>
      <c r="B20" s="113"/>
      <c r="C20" s="113" t="s">
        <v>130</v>
      </c>
      <c r="D20" s="115">
        <v>10000</v>
      </c>
      <c r="E20" s="116"/>
      <c r="H20" s="28"/>
    </row>
    <row r="21" spans="1:8" ht="18.75">
      <c r="A21" s="121"/>
      <c r="B21" s="122"/>
      <c r="C21" s="122"/>
      <c r="D21" s="123"/>
      <c r="E21" s="124">
        <f>SUM(D15:D20)</f>
        <v>57000</v>
      </c>
      <c r="H21" s="30"/>
    </row>
    <row r="22" spans="1:8" ht="18.75">
      <c r="A22" s="108">
        <v>3</v>
      </c>
      <c r="B22" s="109" t="s">
        <v>66</v>
      </c>
      <c r="C22" s="109"/>
      <c r="D22" s="110"/>
      <c r="E22" s="111"/>
      <c r="H22" s="29" t="s">
        <v>32</v>
      </c>
    </row>
    <row r="23" spans="1:8" ht="18.75">
      <c r="A23" s="112"/>
      <c r="B23" s="113" t="s">
        <v>67</v>
      </c>
      <c r="C23" s="103" t="s">
        <v>139</v>
      </c>
      <c r="D23" s="115"/>
      <c r="E23" s="116"/>
      <c r="H23" s="28"/>
    </row>
    <row r="24" spans="1:8" ht="18.75">
      <c r="A24" s="112"/>
      <c r="B24" s="113"/>
      <c r="E24" s="116"/>
      <c r="H24" s="28"/>
    </row>
    <row r="25" spans="1:8" ht="18.75">
      <c r="A25" s="112"/>
      <c r="B25" s="113"/>
      <c r="C25" s="113" t="s">
        <v>93</v>
      </c>
      <c r="D25" s="115"/>
      <c r="E25" s="116"/>
      <c r="H25" s="28"/>
    </row>
    <row r="26" spans="1:8" ht="18.75">
      <c r="A26" s="112"/>
      <c r="B26" s="113"/>
      <c r="C26" s="113"/>
      <c r="D26" s="115"/>
      <c r="E26" s="116"/>
      <c r="H26" s="28"/>
    </row>
    <row r="27" spans="1:8" ht="18.75">
      <c r="A27" s="121"/>
      <c r="B27" s="122"/>
      <c r="C27" s="122"/>
      <c r="D27" s="123"/>
      <c r="E27" s="125"/>
      <c r="H27" s="30"/>
    </row>
    <row r="28" spans="1:8" ht="18.75">
      <c r="A28" s="109">
        <v>4</v>
      </c>
      <c r="B28" s="109" t="s">
        <v>68</v>
      </c>
      <c r="C28" s="109" t="s">
        <v>98</v>
      </c>
      <c r="D28" s="126">
        <v>1000</v>
      </c>
      <c r="E28" s="111"/>
      <c r="H28" s="29" t="s">
        <v>22</v>
      </c>
    </row>
    <row r="29" spans="1:8" ht="18.75">
      <c r="A29" s="113"/>
      <c r="B29" s="113" t="s">
        <v>69</v>
      </c>
      <c r="C29" s="113" t="s">
        <v>99</v>
      </c>
      <c r="D29" s="127">
        <v>500</v>
      </c>
      <c r="E29" s="116"/>
      <c r="H29" s="28"/>
    </row>
    <row r="30" spans="1:8" ht="18.75">
      <c r="A30" s="113"/>
      <c r="B30" s="113"/>
      <c r="C30" s="113" t="s">
        <v>100</v>
      </c>
      <c r="D30" s="127">
        <v>1000</v>
      </c>
      <c r="E30" s="116"/>
      <c r="H30" s="28"/>
    </row>
    <row r="31" spans="1:8" ht="18.75">
      <c r="A31" s="118"/>
      <c r="B31" s="118"/>
      <c r="C31" s="118" t="s">
        <v>101</v>
      </c>
      <c r="D31" s="128"/>
      <c r="E31" s="120"/>
      <c r="H31" s="31"/>
    </row>
    <row r="32" spans="1:8" ht="18.75">
      <c r="A32" s="113"/>
      <c r="B32" s="113"/>
      <c r="C32" s="113" t="s">
        <v>102</v>
      </c>
      <c r="D32" s="127">
        <v>30000</v>
      </c>
      <c r="E32" s="116"/>
      <c r="H32" s="28"/>
    </row>
    <row r="33" spans="1:8" ht="18.75">
      <c r="A33" s="118"/>
      <c r="B33" s="118"/>
      <c r="C33" s="118" t="s">
        <v>103</v>
      </c>
      <c r="D33" s="103"/>
      <c r="E33" s="128">
        <v>5000</v>
      </c>
      <c r="H33" s="31"/>
    </row>
    <row r="34" spans="1:8" ht="18.75">
      <c r="A34" s="118"/>
      <c r="B34" s="118"/>
      <c r="C34" s="118" t="s">
        <v>140</v>
      </c>
      <c r="D34" s="128">
        <v>500</v>
      </c>
      <c r="E34" s="120"/>
      <c r="H34" s="31"/>
    </row>
    <row r="35" spans="1:8" ht="18.75">
      <c r="A35" s="118"/>
      <c r="B35" s="118"/>
      <c r="C35" s="118" t="s">
        <v>141</v>
      </c>
      <c r="D35" s="128"/>
      <c r="E35" s="120"/>
      <c r="H35" s="31"/>
    </row>
    <row r="36" spans="1:8" ht="18.75">
      <c r="A36" s="118"/>
      <c r="B36" s="118"/>
      <c r="C36" s="118" t="s">
        <v>142</v>
      </c>
      <c r="D36" s="128">
        <v>500</v>
      </c>
      <c r="E36" s="120"/>
      <c r="H36" s="31"/>
    </row>
    <row r="37" spans="1:8" ht="18.75">
      <c r="A37" s="118"/>
      <c r="B37" s="118"/>
      <c r="C37" s="118"/>
      <c r="D37" s="128"/>
      <c r="E37" s="129">
        <f>SUM(D28:D36)</f>
        <v>33500</v>
      </c>
      <c r="H37" s="31"/>
    </row>
    <row r="38" spans="1:8" ht="18.75">
      <c r="A38" s="118"/>
      <c r="B38" s="118"/>
      <c r="C38" s="118"/>
      <c r="D38" s="128"/>
      <c r="E38" s="120"/>
      <c r="H38" s="31"/>
    </row>
    <row r="39" spans="1:8" ht="18.75">
      <c r="A39" s="118"/>
      <c r="B39" s="118"/>
      <c r="C39" s="118"/>
      <c r="D39" s="128"/>
      <c r="E39" s="120"/>
      <c r="H39" s="31"/>
    </row>
    <row r="40" spans="1:8" ht="18.75">
      <c r="A40" s="118"/>
      <c r="B40" s="118"/>
      <c r="C40" s="118"/>
      <c r="D40" s="128"/>
      <c r="E40" s="120"/>
      <c r="H40" s="31"/>
    </row>
    <row r="41" spans="1:8" ht="18.75">
      <c r="A41" s="118"/>
      <c r="B41" s="118"/>
      <c r="C41" s="118"/>
      <c r="D41" s="128"/>
      <c r="E41" s="120"/>
      <c r="H41" s="31"/>
    </row>
    <row r="42" spans="1:8" ht="18.75">
      <c r="A42" s="118"/>
      <c r="B42" s="118"/>
      <c r="C42" s="118"/>
      <c r="D42" s="128"/>
      <c r="E42" s="120"/>
      <c r="H42" s="31"/>
    </row>
    <row r="43" spans="1:8" ht="18.75">
      <c r="A43" s="118"/>
      <c r="B43" s="118"/>
      <c r="C43" s="118"/>
      <c r="D43" s="128"/>
      <c r="E43" s="120"/>
      <c r="H43" s="31"/>
    </row>
    <row r="44" spans="1:8" ht="18.75">
      <c r="A44" s="118"/>
      <c r="B44" s="118"/>
      <c r="C44" s="118"/>
      <c r="D44" s="128"/>
      <c r="E44" s="120"/>
      <c r="H44" s="31"/>
    </row>
    <row r="45" spans="1:8" ht="18.75">
      <c r="A45" s="109">
        <v>5</v>
      </c>
      <c r="B45" s="109" t="s">
        <v>70</v>
      </c>
      <c r="C45" s="109" t="s">
        <v>84</v>
      </c>
      <c r="D45" s="130">
        <v>500</v>
      </c>
      <c r="E45" s="111"/>
      <c r="H45" s="29" t="s">
        <v>15</v>
      </c>
    </row>
    <row r="46" spans="1:8" ht="18.75">
      <c r="A46" s="113"/>
      <c r="B46" s="113" t="s">
        <v>71</v>
      </c>
      <c r="C46" s="113" t="s">
        <v>85</v>
      </c>
      <c r="D46" s="127">
        <v>1000</v>
      </c>
      <c r="E46" s="116"/>
      <c r="H46" s="28"/>
    </row>
    <row r="47" spans="1:8" ht="18.75">
      <c r="A47" s="113"/>
      <c r="B47" s="113"/>
      <c r="C47" s="113" t="s">
        <v>86</v>
      </c>
      <c r="D47" s="127">
        <v>800</v>
      </c>
      <c r="E47" s="116"/>
      <c r="H47" s="28"/>
    </row>
    <row r="48" spans="1:8" ht="18.75">
      <c r="A48" s="113"/>
      <c r="B48" s="113"/>
      <c r="C48" s="113" t="s">
        <v>87</v>
      </c>
      <c r="D48" s="127">
        <v>800</v>
      </c>
      <c r="E48" s="116"/>
      <c r="H48" s="28"/>
    </row>
    <row r="49" spans="1:8" ht="18.75">
      <c r="A49" s="113"/>
      <c r="B49" s="113"/>
      <c r="C49" s="113" t="s">
        <v>88</v>
      </c>
      <c r="D49" s="127">
        <v>800</v>
      </c>
      <c r="E49" s="116"/>
      <c r="H49" s="28"/>
    </row>
    <row r="50" spans="1:8" ht="18.75">
      <c r="A50" s="113"/>
      <c r="B50" s="113"/>
      <c r="C50" s="113" t="s">
        <v>89</v>
      </c>
      <c r="D50" s="127">
        <v>1000</v>
      </c>
      <c r="E50" s="116"/>
      <c r="H50" s="28"/>
    </row>
    <row r="51" spans="1:8" ht="18.75">
      <c r="A51" s="113"/>
      <c r="B51" s="113"/>
      <c r="C51" s="113" t="s">
        <v>90</v>
      </c>
      <c r="D51" s="127">
        <v>3200</v>
      </c>
      <c r="E51" s="116"/>
      <c r="H51" s="28"/>
    </row>
    <row r="52" spans="1:8" ht="18.75">
      <c r="A52" s="118"/>
      <c r="B52" s="118"/>
      <c r="C52" s="122" t="s">
        <v>91</v>
      </c>
      <c r="D52" s="128">
        <v>2000</v>
      </c>
      <c r="E52" s="120"/>
      <c r="H52" s="31"/>
    </row>
    <row r="53" spans="1:8" ht="18.75">
      <c r="A53" s="122"/>
      <c r="B53" s="122"/>
      <c r="C53" s="131" t="s">
        <v>92</v>
      </c>
      <c r="D53" s="132">
        <v>200</v>
      </c>
      <c r="E53" s="124">
        <f>SUM(D45:D53)</f>
        <v>10300</v>
      </c>
      <c r="H53" s="30"/>
    </row>
    <row r="54" spans="1:8" ht="18.75">
      <c r="A54" s="108">
        <v>6</v>
      </c>
      <c r="B54" s="109" t="s">
        <v>73</v>
      </c>
      <c r="C54" s="109"/>
      <c r="D54" s="110"/>
      <c r="E54" s="111"/>
      <c r="H54" s="29" t="s">
        <v>31</v>
      </c>
    </row>
    <row r="55" spans="1:8" ht="18.75">
      <c r="A55" s="112"/>
      <c r="B55" s="113" t="s">
        <v>74</v>
      </c>
      <c r="C55" s="113" t="s">
        <v>107</v>
      </c>
      <c r="D55" s="115"/>
      <c r="E55" s="116"/>
      <c r="H55" s="28"/>
    </row>
    <row r="56" spans="1:8" ht="18.75">
      <c r="A56" s="112"/>
      <c r="B56" s="113"/>
      <c r="C56" s="103" t="s">
        <v>115</v>
      </c>
      <c r="D56" s="116">
        <v>1000</v>
      </c>
      <c r="H56" s="28"/>
    </row>
    <row r="57" spans="1:8" ht="18.75">
      <c r="A57" s="112"/>
      <c r="B57" s="113"/>
      <c r="C57" s="113" t="s">
        <v>116</v>
      </c>
      <c r="D57" s="116">
        <v>1000</v>
      </c>
      <c r="H57" s="28"/>
    </row>
    <row r="58" spans="1:8" ht="18.75">
      <c r="A58" s="112"/>
      <c r="B58" s="113"/>
      <c r="C58" s="113" t="s">
        <v>117</v>
      </c>
      <c r="D58" s="116">
        <v>1000</v>
      </c>
      <c r="H58" s="28"/>
    </row>
    <row r="59" spans="1:8" ht="18.75">
      <c r="A59" s="112"/>
      <c r="B59" s="113"/>
      <c r="C59" s="113" t="s">
        <v>118</v>
      </c>
      <c r="D59" s="116">
        <v>2000</v>
      </c>
      <c r="H59" s="28"/>
    </row>
    <row r="60" spans="1:8" ht="18.75">
      <c r="A60" s="112"/>
      <c r="B60" s="113"/>
      <c r="C60" s="113" t="s">
        <v>119</v>
      </c>
      <c r="D60" s="116">
        <v>1000</v>
      </c>
      <c r="H60" s="28"/>
    </row>
    <row r="61" spans="1:8" ht="18.75">
      <c r="A61" s="112"/>
      <c r="B61" s="113"/>
      <c r="C61" s="113"/>
      <c r="D61" s="115"/>
      <c r="E61" s="116"/>
      <c r="H61" s="28"/>
    </row>
    <row r="62" spans="1:8" ht="18.75">
      <c r="A62" s="112"/>
      <c r="B62" s="113"/>
      <c r="C62" s="113" t="s">
        <v>108</v>
      </c>
      <c r="D62" s="115"/>
      <c r="E62" s="116"/>
      <c r="H62" s="28"/>
    </row>
    <row r="63" spans="1:8" ht="18.75">
      <c r="A63" s="112"/>
      <c r="B63" s="113"/>
      <c r="C63" s="103" t="s">
        <v>120</v>
      </c>
      <c r="D63" s="114">
        <v>3000</v>
      </c>
      <c r="E63" s="116"/>
      <c r="H63" s="28"/>
    </row>
    <row r="64" spans="1:8" ht="18.75">
      <c r="A64" s="112"/>
      <c r="B64" s="113"/>
      <c r="C64" s="113" t="s">
        <v>121</v>
      </c>
      <c r="D64" s="115">
        <v>3000</v>
      </c>
      <c r="E64" s="116"/>
      <c r="H64" s="28"/>
    </row>
    <row r="65" spans="1:8" ht="18.75">
      <c r="A65" s="112"/>
      <c r="B65" s="113"/>
      <c r="C65" s="134" t="s">
        <v>144</v>
      </c>
      <c r="D65" s="115">
        <v>27030</v>
      </c>
      <c r="E65" s="116"/>
      <c r="F65" s="103">
        <v>2970</v>
      </c>
      <c r="H65" s="28"/>
    </row>
    <row r="66" spans="1:8" ht="18.75">
      <c r="A66" s="121"/>
      <c r="B66" s="122"/>
      <c r="C66" s="122" t="s">
        <v>143</v>
      </c>
      <c r="D66" s="123">
        <v>2000</v>
      </c>
      <c r="E66" s="125"/>
      <c r="F66" s="135">
        <f>D65-F65</f>
        <v>24060</v>
      </c>
      <c r="H66" s="30"/>
    </row>
    <row r="67" spans="1:8" ht="18.75">
      <c r="A67" s="108">
        <v>7</v>
      </c>
      <c r="B67" s="109" t="s">
        <v>75</v>
      </c>
      <c r="C67" s="109"/>
      <c r="D67" s="110"/>
      <c r="E67" s="111"/>
      <c r="H67" s="29" t="s">
        <v>45</v>
      </c>
    </row>
    <row r="68" spans="1:8" ht="18.75">
      <c r="A68" s="112"/>
      <c r="B68" s="116" t="s">
        <v>76</v>
      </c>
      <c r="C68" s="113" t="s">
        <v>122</v>
      </c>
      <c r="D68" s="115">
        <v>1500</v>
      </c>
      <c r="E68" s="116"/>
      <c r="H68" s="28"/>
    </row>
    <row r="69" spans="1:8" ht="18.75">
      <c r="A69" s="112"/>
      <c r="B69" s="113"/>
      <c r="C69" s="113" t="s">
        <v>145</v>
      </c>
      <c r="D69" s="115">
        <v>1500</v>
      </c>
      <c r="E69" s="116"/>
      <c r="H69" s="28"/>
    </row>
    <row r="70" spans="1:8" ht="18.75">
      <c r="A70" s="112"/>
      <c r="B70" s="113"/>
      <c r="C70" s="113" t="s">
        <v>123</v>
      </c>
      <c r="D70" s="115">
        <v>2000</v>
      </c>
      <c r="E70" s="116"/>
      <c r="H70" s="28"/>
    </row>
    <row r="71" spans="1:8" ht="18.75">
      <c r="A71" s="112"/>
      <c r="B71" s="113"/>
      <c r="C71" s="113"/>
      <c r="D71" s="115"/>
      <c r="E71" s="116"/>
      <c r="H71" s="28"/>
    </row>
    <row r="72" spans="1:8" ht="18.75">
      <c r="A72" s="121"/>
      <c r="B72" s="122"/>
      <c r="C72" s="122"/>
      <c r="D72" s="123"/>
      <c r="E72" s="125"/>
      <c r="H72" s="30"/>
    </row>
    <row r="73" spans="1:8" ht="18.75">
      <c r="A73" s="108">
        <v>8</v>
      </c>
      <c r="B73" s="109" t="s">
        <v>77</v>
      </c>
      <c r="C73" s="109"/>
      <c r="D73" s="110"/>
      <c r="E73" s="111"/>
      <c r="H73" s="29" t="s">
        <v>25</v>
      </c>
    </row>
    <row r="74" spans="1:8" ht="18.75">
      <c r="A74" s="112"/>
      <c r="B74" s="113"/>
      <c r="C74" s="113" t="s">
        <v>95</v>
      </c>
      <c r="D74" s="115">
        <v>3000</v>
      </c>
      <c r="E74" s="116"/>
      <c r="H74" s="28"/>
    </row>
    <row r="75" spans="1:8" ht="18.75">
      <c r="A75" s="112"/>
      <c r="B75" s="113"/>
      <c r="C75" s="113" t="s">
        <v>94</v>
      </c>
      <c r="D75" s="115"/>
      <c r="E75" s="116"/>
      <c r="H75" s="28"/>
    </row>
    <row r="76" spans="1:8" ht="18.75">
      <c r="A76" s="112"/>
      <c r="B76" s="113"/>
      <c r="C76" s="113" t="s">
        <v>96</v>
      </c>
      <c r="D76" s="115">
        <v>2000</v>
      </c>
      <c r="E76" s="116"/>
      <c r="H76" s="28"/>
    </row>
    <row r="77" spans="1:8" ht="18.75">
      <c r="A77" s="112"/>
      <c r="B77" s="113"/>
      <c r="C77" s="113" t="s">
        <v>97</v>
      </c>
      <c r="D77" s="115">
        <v>500</v>
      </c>
      <c r="E77" s="116"/>
      <c r="H77" s="28"/>
    </row>
    <row r="78" spans="1:8" ht="18.75">
      <c r="A78" s="109">
        <v>9</v>
      </c>
      <c r="B78" s="109" t="s">
        <v>78</v>
      </c>
      <c r="C78" s="109"/>
      <c r="D78" s="126"/>
      <c r="E78" s="111"/>
      <c r="H78" s="29" t="s">
        <v>81</v>
      </c>
    </row>
    <row r="79" spans="1:8" ht="18.75">
      <c r="A79" s="113"/>
      <c r="B79" s="136" t="s">
        <v>80</v>
      </c>
      <c r="C79" s="137" t="s">
        <v>109</v>
      </c>
      <c r="D79" s="127">
        <v>5500</v>
      </c>
      <c r="E79" s="116"/>
      <c r="H79" s="28"/>
    </row>
    <row r="80" spans="1:8" ht="18.75">
      <c r="A80" s="113"/>
      <c r="B80" s="138" t="s">
        <v>79</v>
      </c>
      <c r="C80" s="113"/>
      <c r="D80" s="127"/>
      <c r="E80" s="116"/>
      <c r="H80" s="28"/>
    </row>
    <row r="81" spans="1:8" ht="18.75">
      <c r="A81" s="113"/>
      <c r="B81" s="113"/>
      <c r="C81" s="113"/>
      <c r="D81" s="127"/>
      <c r="E81" s="116"/>
      <c r="H81" s="28"/>
    </row>
    <row r="82" spans="1:8" ht="18.75">
      <c r="A82" s="118"/>
      <c r="B82" s="118"/>
      <c r="C82" s="118"/>
      <c r="D82" s="128"/>
      <c r="E82" s="120"/>
      <c r="H82" s="31"/>
    </row>
    <row r="83" spans="1:8" ht="18.75">
      <c r="A83" s="113"/>
      <c r="B83" s="113"/>
      <c r="C83" s="113"/>
      <c r="D83" s="127"/>
      <c r="E83" s="116"/>
      <c r="H83" s="28"/>
    </row>
    <row r="84" spans="1:8" ht="18.75">
      <c r="A84" s="118"/>
      <c r="B84" s="118"/>
      <c r="C84" s="118"/>
      <c r="D84" s="128"/>
      <c r="E84" s="120"/>
      <c r="H84" s="31"/>
    </row>
    <row r="85" spans="1:8" ht="18.75">
      <c r="A85" s="109">
        <v>10</v>
      </c>
      <c r="B85" s="109" t="s">
        <v>82</v>
      </c>
      <c r="C85" s="109"/>
      <c r="D85" s="130"/>
      <c r="E85" s="111"/>
      <c r="H85" s="29" t="s">
        <v>83</v>
      </c>
    </row>
    <row r="86" spans="1:4" ht="18.75">
      <c r="A86" s="113"/>
      <c r="B86" s="113"/>
      <c r="C86" s="113" t="s">
        <v>104</v>
      </c>
      <c r="D86" s="139"/>
    </row>
    <row r="87" spans="1:10" ht="18.75">
      <c r="A87" s="113"/>
      <c r="B87" s="113"/>
      <c r="C87" s="113" t="s">
        <v>105</v>
      </c>
      <c r="D87" s="139">
        <v>1000</v>
      </c>
      <c r="I87" s="25" t="s">
        <v>146</v>
      </c>
      <c r="J87" s="25">
        <v>11000</v>
      </c>
    </row>
    <row r="88" spans="1:10" ht="18.75">
      <c r="A88" s="113"/>
      <c r="B88" s="113"/>
      <c r="C88" s="113" t="s">
        <v>106</v>
      </c>
      <c r="D88" s="139">
        <v>1000</v>
      </c>
      <c r="F88" s="103" t="s">
        <v>131</v>
      </c>
      <c r="G88" s="135">
        <v>3870</v>
      </c>
      <c r="I88" s="25" t="s">
        <v>147</v>
      </c>
      <c r="J88" s="25">
        <v>10000</v>
      </c>
    </row>
    <row r="89" spans="1:10" ht="18.75">
      <c r="A89" s="113"/>
      <c r="B89" s="113"/>
      <c r="C89" s="113"/>
      <c r="D89" s="139"/>
      <c r="F89" s="103" t="s">
        <v>132</v>
      </c>
      <c r="G89" s="103">
        <v>120000</v>
      </c>
      <c r="J89" s="33"/>
    </row>
    <row r="90" spans="1:8" ht="18.75">
      <c r="A90" s="113"/>
      <c r="B90" s="113"/>
      <c r="C90" s="113"/>
      <c r="D90" s="127"/>
      <c r="E90" s="116"/>
      <c r="F90" s="103" t="s">
        <v>133</v>
      </c>
      <c r="G90" s="103">
        <v>7000</v>
      </c>
      <c r="H90" s="28"/>
    </row>
    <row r="91" spans="1:8" ht="18.75">
      <c r="A91" s="113"/>
      <c r="B91" s="113"/>
      <c r="C91" s="113"/>
      <c r="D91" s="127">
        <f>SUM(D5:D89)</f>
        <v>167830</v>
      </c>
      <c r="E91" s="116"/>
      <c r="F91" s="103" t="s">
        <v>134</v>
      </c>
      <c r="G91" s="103">
        <v>10000</v>
      </c>
      <c r="H91" s="28"/>
    </row>
    <row r="92" spans="1:8" ht="18.75">
      <c r="A92" s="122"/>
      <c r="B92" s="122"/>
      <c r="C92" s="122" t="s">
        <v>138</v>
      </c>
      <c r="D92" s="132">
        <f>F109+F110</f>
        <v>338700</v>
      </c>
      <c r="E92" s="125"/>
      <c r="F92" s="103" t="s">
        <v>135</v>
      </c>
      <c r="G92" s="135">
        <f>SUM(G88:G91)</f>
        <v>140870</v>
      </c>
      <c r="H92" s="30"/>
    </row>
    <row r="93" spans="1:8" ht="18.75">
      <c r="A93" s="140">
        <v>11</v>
      </c>
      <c r="B93" s="141" t="s">
        <v>238</v>
      </c>
      <c r="C93" s="142"/>
      <c r="D93" s="143"/>
      <c r="E93" s="144"/>
      <c r="G93" s="135"/>
      <c r="H93" s="74"/>
    </row>
    <row r="94" spans="1:8" ht="18.75">
      <c r="A94" s="145"/>
      <c r="B94" s="141"/>
      <c r="C94" s="146"/>
      <c r="D94" s="143"/>
      <c r="E94" s="147"/>
      <c r="G94" s="135"/>
      <c r="H94" s="74"/>
    </row>
    <row r="95" spans="1:8" ht="18.75">
      <c r="A95" s="145"/>
      <c r="B95" s="141"/>
      <c r="C95" s="146"/>
      <c r="D95" s="143"/>
      <c r="E95" s="147"/>
      <c r="G95" s="135"/>
      <c r="H95" s="74"/>
    </row>
    <row r="96" spans="1:8" ht="18.75">
      <c r="A96" s="145"/>
      <c r="B96" s="141"/>
      <c r="C96" s="146"/>
      <c r="D96" s="143"/>
      <c r="E96" s="147"/>
      <c r="G96" s="135"/>
      <c r="H96" s="74"/>
    </row>
    <row r="97" spans="1:8" ht="18.75">
      <c r="A97" s="145"/>
      <c r="B97" s="141"/>
      <c r="C97" s="146"/>
      <c r="D97" s="143"/>
      <c r="E97" s="147"/>
      <c r="G97" s="135"/>
      <c r="H97" s="74"/>
    </row>
    <row r="98" spans="1:8" ht="18.75">
      <c r="A98" s="145"/>
      <c r="B98" s="141"/>
      <c r="C98" s="146"/>
      <c r="D98" s="143"/>
      <c r="E98" s="147"/>
      <c r="G98" s="135"/>
      <c r="H98" s="74"/>
    </row>
    <row r="99" spans="1:8" ht="18.75">
      <c r="A99" s="148"/>
      <c r="B99" s="149"/>
      <c r="C99" s="150"/>
      <c r="D99" s="151"/>
      <c r="E99" s="152"/>
      <c r="G99" s="135"/>
      <c r="H99" s="74"/>
    </row>
    <row r="100" spans="1:8" ht="18.75">
      <c r="A100" s="145">
        <v>12</v>
      </c>
      <c r="B100" s="141" t="s">
        <v>239</v>
      </c>
      <c r="C100" s="146"/>
      <c r="D100" s="143"/>
      <c r="E100" s="147"/>
      <c r="G100" s="135"/>
      <c r="H100" s="74"/>
    </row>
    <row r="101" spans="1:8" ht="18.75">
      <c r="A101" s="145"/>
      <c r="B101" s="141" t="s">
        <v>240</v>
      </c>
      <c r="C101" s="146"/>
      <c r="D101" s="143"/>
      <c r="E101" s="147"/>
      <c r="G101" s="135"/>
      <c r="H101" s="74"/>
    </row>
    <row r="102" spans="1:8" ht="18.75">
      <c r="A102" s="145"/>
      <c r="B102" s="141"/>
      <c r="C102" s="146"/>
      <c r="D102" s="143"/>
      <c r="E102" s="147"/>
      <c r="G102" s="135"/>
      <c r="H102" s="74"/>
    </row>
    <row r="103" spans="1:8" ht="18.75">
      <c r="A103" s="145"/>
      <c r="B103" s="141"/>
      <c r="C103" s="146"/>
      <c r="D103" s="143"/>
      <c r="E103" s="147"/>
      <c r="G103" s="135"/>
      <c r="H103" s="74"/>
    </row>
    <row r="104" spans="1:8" ht="18.75">
      <c r="A104" s="145"/>
      <c r="B104" s="141"/>
      <c r="C104" s="146"/>
      <c r="D104" s="143"/>
      <c r="E104" s="147"/>
      <c r="G104" s="135"/>
      <c r="H104" s="74"/>
    </row>
    <row r="105" spans="3:4" ht="18.75">
      <c r="C105" s="103" t="s">
        <v>131</v>
      </c>
      <c r="D105" s="114">
        <f>G92</f>
        <v>140870</v>
      </c>
    </row>
    <row r="106" spans="3:4" ht="18.75">
      <c r="C106" s="103" t="s">
        <v>136</v>
      </c>
      <c r="D106" s="153">
        <f>D92-D105</f>
        <v>197830</v>
      </c>
    </row>
    <row r="107" spans="3:4" ht="18.75">
      <c r="C107" s="103" t="s">
        <v>137</v>
      </c>
      <c r="D107" s="114">
        <f>D106-D91</f>
        <v>30000</v>
      </c>
    </row>
    <row r="109" spans="4:6" ht="18.75">
      <c r="D109" s="114">
        <v>1700</v>
      </c>
      <c r="E109" s="133">
        <v>45</v>
      </c>
      <c r="F109" s="135">
        <f>D109*E109</f>
        <v>76500</v>
      </c>
    </row>
    <row r="110" spans="4:6" ht="18.75">
      <c r="D110" s="114">
        <v>1900</v>
      </c>
      <c r="E110" s="133">
        <v>138</v>
      </c>
      <c r="F110" s="135">
        <f>D110*E110</f>
        <v>262200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zoomScale="110" zoomScaleNormal="110" zoomScalePageLayoutView="0" workbookViewId="0" topLeftCell="A1">
      <pane ySplit="2" topLeftCell="A36" activePane="bottomLeft" state="frozen"/>
      <selection pane="topLeft" activeCell="A1" sqref="A1"/>
      <selection pane="bottomLeft" activeCell="C39" sqref="C39"/>
    </sheetView>
  </sheetViews>
  <sheetFormatPr defaultColWidth="9.140625" defaultRowHeight="15"/>
  <cols>
    <col min="1" max="1" width="4.7109375" style="103" customWidth="1"/>
    <col min="2" max="2" width="21.57421875" style="103" customWidth="1"/>
    <col min="3" max="3" width="38.00390625" style="103" customWidth="1"/>
    <col min="4" max="4" width="15.421875" style="114" customWidth="1"/>
    <col min="5" max="5" width="9.140625" style="164" customWidth="1"/>
    <col min="6" max="6" width="11.00390625" style="103" customWidth="1"/>
    <col min="7" max="7" width="13.7109375" style="103" customWidth="1"/>
    <col min="8" max="8" width="11.7109375" style="32" customWidth="1"/>
    <col min="9" max="16384" width="9.140625" style="25" customWidth="1"/>
  </cols>
  <sheetData>
    <row r="1" spans="1:8" ht="18.75">
      <c r="A1" s="334" t="s">
        <v>60</v>
      </c>
      <c r="B1" s="334"/>
      <c r="C1" s="334"/>
      <c r="D1" s="334"/>
      <c r="E1" s="334"/>
      <c r="F1" s="337">
        <f>F104</f>
        <v>0</v>
      </c>
      <c r="G1" s="338"/>
      <c r="H1" s="25"/>
    </row>
    <row r="2" spans="1:8" ht="18.75">
      <c r="A2" s="335" t="s">
        <v>18</v>
      </c>
      <c r="B2" s="335"/>
      <c r="C2" s="335"/>
      <c r="D2" s="335"/>
      <c r="E2" s="335"/>
      <c r="F2" s="338"/>
      <c r="G2" s="338"/>
      <c r="H2" s="25"/>
    </row>
    <row r="3" spans="1:8" ht="18.75">
      <c r="A3" s="336" t="s">
        <v>278</v>
      </c>
      <c r="B3" s="336"/>
      <c r="C3" s="336"/>
      <c r="D3" s="336"/>
      <c r="E3" s="336"/>
      <c r="H3" s="25"/>
    </row>
    <row r="4" spans="1:8" s="73" customFormat="1" ht="18.75">
      <c r="A4" s="104" t="s">
        <v>0</v>
      </c>
      <c r="B4" s="105" t="s">
        <v>61</v>
      </c>
      <c r="C4" s="105" t="s">
        <v>63</v>
      </c>
      <c r="D4" s="157" t="s">
        <v>64</v>
      </c>
      <c r="E4" s="105" t="s">
        <v>2</v>
      </c>
      <c r="F4" s="107"/>
      <c r="G4" s="107"/>
      <c r="H4" s="27" t="s">
        <v>2</v>
      </c>
    </row>
    <row r="5" spans="1:8" ht="18.75">
      <c r="A5" s="108">
        <v>1</v>
      </c>
      <c r="B5" s="109" t="s">
        <v>62</v>
      </c>
      <c r="C5" s="166"/>
      <c r="D5" s="158"/>
      <c r="E5" s="111"/>
      <c r="H5" s="29" t="s">
        <v>72</v>
      </c>
    </row>
    <row r="6" spans="1:8" ht="18.75">
      <c r="A6" s="112"/>
      <c r="B6" s="113"/>
      <c r="C6" s="138" t="s">
        <v>110</v>
      </c>
      <c r="D6" s="114">
        <v>15000</v>
      </c>
      <c r="E6" s="115"/>
      <c r="H6" s="28" t="s">
        <v>26</v>
      </c>
    </row>
    <row r="7" spans="1:8" ht="18.75">
      <c r="A7" s="112"/>
      <c r="B7" s="113"/>
      <c r="C7" s="138" t="s">
        <v>324</v>
      </c>
      <c r="D7" s="159">
        <v>10000</v>
      </c>
      <c r="E7" s="116"/>
      <c r="H7" s="28"/>
    </row>
    <row r="8" spans="1:8" ht="18.75">
      <c r="A8" s="112"/>
      <c r="B8" s="113"/>
      <c r="C8" s="138" t="s">
        <v>325</v>
      </c>
      <c r="D8" s="159">
        <v>10000</v>
      </c>
      <c r="E8" s="116"/>
      <c r="H8" s="28"/>
    </row>
    <row r="9" spans="1:8" ht="18.75">
      <c r="A9" s="112"/>
      <c r="B9" s="113"/>
      <c r="C9" s="138" t="s">
        <v>326</v>
      </c>
      <c r="D9" s="159">
        <v>3000</v>
      </c>
      <c r="E9" s="116"/>
      <c r="H9" s="28"/>
    </row>
    <row r="10" spans="1:8" ht="18.75">
      <c r="A10" s="117"/>
      <c r="B10" s="118"/>
      <c r="C10" s="165"/>
      <c r="D10" s="160"/>
      <c r="E10" s="120"/>
      <c r="H10" s="31"/>
    </row>
    <row r="11" spans="1:8" ht="18.75">
      <c r="A11" s="117"/>
      <c r="B11" s="118"/>
      <c r="C11" s="165"/>
      <c r="D11" s="160"/>
      <c r="E11" s="120"/>
      <c r="H11" s="31"/>
    </row>
    <row r="12" spans="1:8" ht="18.75">
      <c r="A12" s="121"/>
      <c r="B12" s="122"/>
      <c r="C12" s="171"/>
      <c r="D12" s="161"/>
      <c r="E12" s="124"/>
      <c r="H12" s="30"/>
    </row>
    <row r="13" spans="1:8" ht="18.75">
      <c r="A13" s="108">
        <v>2</v>
      </c>
      <c r="B13" s="109" t="s">
        <v>65</v>
      </c>
      <c r="C13" s="172"/>
      <c r="D13" s="158"/>
      <c r="E13" s="111"/>
      <c r="H13" s="29" t="s">
        <v>35</v>
      </c>
    </row>
    <row r="14" spans="1:8" ht="18.75">
      <c r="A14" s="112"/>
      <c r="B14" s="113"/>
      <c r="C14" s="138" t="s">
        <v>279</v>
      </c>
      <c r="D14" s="182">
        <v>1000</v>
      </c>
      <c r="E14" s="115"/>
      <c r="H14" s="28"/>
    </row>
    <row r="15" spans="1:8" ht="18.75">
      <c r="A15" s="112"/>
      <c r="B15" s="113"/>
      <c r="C15" s="138" t="s">
        <v>280</v>
      </c>
      <c r="D15" s="115">
        <v>5000</v>
      </c>
      <c r="E15" s="116"/>
      <c r="H15" s="28"/>
    </row>
    <row r="16" spans="1:8" ht="18.75">
      <c r="A16" s="112"/>
      <c r="B16" s="113"/>
      <c r="C16" s="172" t="s">
        <v>281</v>
      </c>
      <c r="D16" s="115">
        <v>1000</v>
      </c>
      <c r="E16" s="116"/>
      <c r="H16" s="28"/>
    </row>
    <row r="17" spans="1:8" ht="18.75">
      <c r="A17" s="112"/>
      <c r="B17" s="113"/>
      <c r="C17" s="138" t="s">
        <v>282</v>
      </c>
      <c r="D17" s="115">
        <v>20000</v>
      </c>
      <c r="E17" s="116"/>
      <c r="H17" s="28"/>
    </row>
    <row r="18" spans="1:8" ht="18.75">
      <c r="A18" s="112"/>
      <c r="B18" s="113"/>
      <c r="C18" s="138" t="s">
        <v>283</v>
      </c>
      <c r="D18" s="115">
        <v>2000</v>
      </c>
      <c r="E18" s="116"/>
      <c r="H18" s="28"/>
    </row>
    <row r="19" spans="1:8" ht="18.75">
      <c r="A19" s="112"/>
      <c r="B19" s="113"/>
      <c r="C19" s="138" t="s">
        <v>284</v>
      </c>
      <c r="D19" s="115"/>
      <c r="E19" s="116"/>
      <c r="H19" s="28"/>
    </row>
    <row r="20" spans="1:8" ht="18.75">
      <c r="A20" s="112"/>
      <c r="B20" s="113"/>
      <c r="C20" s="138" t="s">
        <v>285</v>
      </c>
      <c r="D20" s="115">
        <v>6000</v>
      </c>
      <c r="E20" s="116"/>
      <c r="H20" s="28"/>
    </row>
    <row r="21" spans="1:8" ht="18.75">
      <c r="A21" s="121"/>
      <c r="B21" s="122"/>
      <c r="C21" s="171" t="s">
        <v>286</v>
      </c>
      <c r="D21" s="183"/>
      <c r="E21" s="124"/>
      <c r="H21" s="30"/>
    </row>
    <row r="22" spans="1:8" ht="18.75">
      <c r="A22" s="108">
        <v>3</v>
      </c>
      <c r="B22" s="109" t="s">
        <v>66</v>
      </c>
      <c r="C22" s="173"/>
      <c r="D22" s="158"/>
      <c r="E22" s="111"/>
      <c r="H22" s="29" t="s">
        <v>32</v>
      </c>
    </row>
    <row r="23" spans="1:8" ht="18.75">
      <c r="A23" s="112"/>
      <c r="B23" s="113" t="s">
        <v>67</v>
      </c>
      <c r="C23" s="172" t="s">
        <v>287</v>
      </c>
      <c r="D23" s="159">
        <v>10000</v>
      </c>
      <c r="E23" s="116"/>
      <c r="H23" s="28"/>
    </row>
    <row r="24" spans="1:8" ht="18.75">
      <c r="A24" s="112"/>
      <c r="B24" s="113"/>
      <c r="C24" s="166"/>
      <c r="E24" s="116"/>
      <c r="H24" s="28"/>
    </row>
    <row r="25" spans="1:8" ht="18.75">
      <c r="A25" s="112"/>
      <c r="B25" s="113"/>
      <c r="D25" s="159"/>
      <c r="E25" s="116"/>
      <c r="H25" s="28"/>
    </row>
    <row r="26" spans="1:8" ht="18.75">
      <c r="A26" s="112"/>
      <c r="B26" s="113"/>
      <c r="C26" s="172"/>
      <c r="D26" s="159"/>
      <c r="E26" s="116"/>
      <c r="H26" s="28"/>
    </row>
    <row r="27" spans="1:8" ht="18.75">
      <c r="A27" s="121"/>
      <c r="B27" s="122"/>
      <c r="C27" s="138"/>
      <c r="D27" s="161"/>
      <c r="E27" s="125"/>
      <c r="H27" s="30"/>
    </row>
    <row r="28" spans="1:8" ht="18.75">
      <c r="A28" s="109">
        <v>4</v>
      </c>
      <c r="B28" s="109" t="s">
        <v>68</v>
      </c>
      <c r="C28" s="138" t="s">
        <v>288</v>
      </c>
      <c r="D28" s="127">
        <v>4000</v>
      </c>
      <c r="E28" s="178" t="s">
        <v>22</v>
      </c>
      <c r="H28" s="29" t="s">
        <v>22</v>
      </c>
    </row>
    <row r="29" spans="1:8" ht="18.75">
      <c r="A29" s="113"/>
      <c r="B29" s="113" t="s">
        <v>69</v>
      </c>
      <c r="C29" s="138" t="s">
        <v>289</v>
      </c>
      <c r="D29" s="127">
        <v>2000</v>
      </c>
      <c r="E29" s="178" t="s">
        <v>26</v>
      </c>
      <c r="H29" s="28"/>
    </row>
    <row r="30" spans="1:8" ht="18.75">
      <c r="A30" s="113"/>
      <c r="B30" s="113"/>
      <c r="C30" s="165" t="s">
        <v>290</v>
      </c>
      <c r="D30" s="128">
        <v>1000</v>
      </c>
      <c r="E30" s="179" t="s">
        <v>22</v>
      </c>
      <c r="H30" s="28"/>
    </row>
    <row r="31" spans="1:8" ht="18.75">
      <c r="A31" s="118"/>
      <c r="B31" s="118"/>
      <c r="C31" s="167"/>
      <c r="D31" s="180"/>
      <c r="E31" s="181"/>
      <c r="H31" s="31"/>
    </row>
    <row r="32" spans="1:8" ht="18.75">
      <c r="A32" s="113"/>
      <c r="B32" s="113"/>
      <c r="C32" s="165"/>
      <c r="D32" s="172"/>
      <c r="E32" s="179"/>
      <c r="H32" s="28"/>
    </row>
    <row r="33" spans="1:8" ht="18.75">
      <c r="A33" s="118"/>
      <c r="B33" s="118"/>
      <c r="C33" s="165" t="s">
        <v>291</v>
      </c>
      <c r="D33" s="128">
        <v>2000</v>
      </c>
      <c r="E33" s="179" t="s">
        <v>22</v>
      </c>
      <c r="H33" s="31"/>
    </row>
    <row r="34" spans="1:8" ht="18.75">
      <c r="A34" s="118"/>
      <c r="B34" s="118"/>
      <c r="C34" s="165" t="s">
        <v>292</v>
      </c>
      <c r="D34" s="128">
        <v>40000</v>
      </c>
      <c r="E34" s="179" t="s">
        <v>72</v>
      </c>
      <c r="H34" s="31"/>
    </row>
    <row r="35" spans="1:8" ht="18.75">
      <c r="A35" s="118"/>
      <c r="B35" s="118"/>
      <c r="C35" s="165" t="s">
        <v>293</v>
      </c>
      <c r="D35" s="128"/>
      <c r="E35" s="179" t="s">
        <v>323</v>
      </c>
      <c r="H35" s="31"/>
    </row>
    <row r="36" spans="1:8" ht="18.75">
      <c r="A36" s="118"/>
      <c r="B36" s="118"/>
      <c r="D36" s="128"/>
      <c r="E36" s="120"/>
      <c r="H36" s="31"/>
    </row>
    <row r="37" spans="1:8" ht="18.75">
      <c r="A37" s="118"/>
      <c r="B37" s="118"/>
      <c r="D37" s="128"/>
      <c r="E37" s="129"/>
      <c r="H37" s="31"/>
    </row>
    <row r="38" spans="1:8" ht="18.75">
      <c r="A38" s="109">
        <v>5</v>
      </c>
      <c r="B38" s="109" t="s">
        <v>70</v>
      </c>
      <c r="D38" s="130"/>
      <c r="E38" s="111"/>
      <c r="H38" s="29" t="s">
        <v>15</v>
      </c>
    </row>
    <row r="39" spans="1:8" ht="18.75">
      <c r="A39" s="113"/>
      <c r="B39" s="113" t="s">
        <v>71</v>
      </c>
      <c r="C39" s="167" t="s">
        <v>294</v>
      </c>
      <c r="D39" s="188"/>
      <c r="E39" s="116"/>
      <c r="H39" s="28"/>
    </row>
    <row r="40" spans="1:8" ht="18.75">
      <c r="A40" s="113"/>
      <c r="B40" s="113"/>
      <c r="C40" s="167" t="s">
        <v>84</v>
      </c>
      <c r="D40" s="188">
        <v>1000</v>
      </c>
      <c r="E40" s="116"/>
      <c r="H40" s="28"/>
    </row>
    <row r="41" spans="1:8" ht="18.75">
      <c r="A41" s="113"/>
      <c r="B41" s="113"/>
      <c r="C41" s="167" t="s">
        <v>85</v>
      </c>
      <c r="D41" s="188">
        <v>1400</v>
      </c>
      <c r="E41" s="116"/>
      <c r="H41" s="28"/>
    </row>
    <row r="42" spans="1:8" ht="18.75">
      <c r="A42" s="113"/>
      <c r="B42" s="113"/>
      <c r="C42" s="167" t="s">
        <v>295</v>
      </c>
      <c r="D42" s="188">
        <v>800</v>
      </c>
      <c r="E42" s="116"/>
      <c r="H42" s="28"/>
    </row>
    <row r="43" spans="1:8" ht="18.75">
      <c r="A43" s="113"/>
      <c r="B43" s="113"/>
      <c r="C43" s="167" t="s">
        <v>296</v>
      </c>
      <c r="D43" s="188">
        <v>500</v>
      </c>
      <c r="E43" s="116"/>
      <c r="H43" s="28"/>
    </row>
    <row r="44" spans="1:8" ht="18.75">
      <c r="A44" s="113"/>
      <c r="B44" s="113"/>
      <c r="C44" s="167" t="s">
        <v>297</v>
      </c>
      <c r="D44" s="188">
        <v>500</v>
      </c>
      <c r="E44" s="116"/>
      <c r="H44" s="28"/>
    </row>
    <row r="45" spans="1:8" ht="18.75">
      <c r="A45" s="118"/>
      <c r="B45" s="118"/>
      <c r="C45" s="189" t="s">
        <v>89</v>
      </c>
      <c r="D45" s="190">
        <v>1000</v>
      </c>
      <c r="E45" s="120"/>
      <c r="H45" s="31"/>
    </row>
    <row r="46" spans="1:8" ht="18.75">
      <c r="A46" s="122"/>
      <c r="B46" s="122"/>
      <c r="C46" s="191" t="s">
        <v>298</v>
      </c>
      <c r="D46" s="192">
        <v>0</v>
      </c>
      <c r="E46" s="124"/>
      <c r="H46" s="30"/>
    </row>
    <row r="47" spans="1:8" ht="18.75">
      <c r="A47" s="168"/>
      <c r="B47" s="146"/>
      <c r="C47" s="193" t="s">
        <v>299</v>
      </c>
      <c r="D47" s="194">
        <v>300</v>
      </c>
      <c r="E47" s="169"/>
      <c r="H47" s="170"/>
    </row>
    <row r="48" spans="1:8" ht="18.75">
      <c r="A48" s="168"/>
      <c r="B48" s="146"/>
      <c r="C48" s="174"/>
      <c r="D48" s="143"/>
      <c r="E48" s="169"/>
      <c r="H48" s="170"/>
    </row>
    <row r="49" spans="1:8" ht="18.75">
      <c r="A49" s="168"/>
      <c r="B49" s="146"/>
      <c r="C49" s="174"/>
      <c r="D49" s="143"/>
      <c r="E49" s="169"/>
      <c r="H49" s="170"/>
    </row>
    <row r="50" spans="1:8" ht="18.75">
      <c r="A50" s="108">
        <v>6</v>
      </c>
      <c r="B50" s="109" t="s">
        <v>73</v>
      </c>
      <c r="C50" s="25"/>
      <c r="D50" s="158"/>
      <c r="E50" s="111"/>
      <c r="H50" s="29" t="s">
        <v>31</v>
      </c>
    </row>
    <row r="51" spans="1:8" ht="18.75">
      <c r="A51" s="112"/>
      <c r="B51" s="113" t="s">
        <v>74</v>
      </c>
      <c r="C51" s="172" t="s">
        <v>308</v>
      </c>
      <c r="D51" s="159"/>
      <c r="E51" s="116"/>
      <c r="H51" s="28"/>
    </row>
    <row r="52" spans="1:8" ht="18.75">
      <c r="A52" s="112"/>
      <c r="B52" s="113"/>
      <c r="D52" s="162"/>
      <c r="H52" s="28"/>
    </row>
    <row r="53" spans="1:8" ht="18.75">
      <c r="A53" s="112"/>
      <c r="B53" s="113"/>
      <c r="C53" s="195" t="s">
        <v>309</v>
      </c>
      <c r="D53" s="196">
        <v>1000</v>
      </c>
      <c r="E53" s="197" t="s">
        <v>323</v>
      </c>
      <c r="H53" s="28"/>
    </row>
    <row r="54" spans="1:8" ht="18.75">
      <c r="A54" s="112"/>
      <c r="B54" s="113"/>
      <c r="C54" s="195" t="s">
        <v>310</v>
      </c>
      <c r="D54" s="196">
        <v>1000</v>
      </c>
      <c r="E54" s="197" t="s">
        <v>45</v>
      </c>
      <c r="H54" s="28"/>
    </row>
    <row r="55" spans="1:8" ht="18.75">
      <c r="A55" s="112"/>
      <c r="B55" s="113"/>
      <c r="C55" s="195" t="s">
        <v>311</v>
      </c>
      <c r="D55" s="196">
        <v>1000</v>
      </c>
      <c r="E55" s="197" t="s">
        <v>31</v>
      </c>
      <c r="H55" s="28"/>
    </row>
    <row r="56" spans="1:8" ht="18.75">
      <c r="A56" s="112"/>
      <c r="B56" s="113"/>
      <c r="C56" s="195" t="s">
        <v>312</v>
      </c>
      <c r="D56" s="196">
        <v>1000</v>
      </c>
      <c r="E56" s="197" t="s">
        <v>323</v>
      </c>
      <c r="H56" s="28"/>
    </row>
    <row r="57" spans="1:8" ht="18.75">
      <c r="A57" s="112"/>
      <c r="B57" s="113"/>
      <c r="C57" s="195"/>
      <c r="D57" s="196"/>
      <c r="E57" s="198"/>
      <c r="H57" s="28"/>
    </row>
    <row r="58" spans="1:8" ht="18.75">
      <c r="A58" s="112"/>
      <c r="B58" s="113"/>
      <c r="C58" s="195"/>
      <c r="D58" s="199"/>
      <c r="E58" s="198"/>
      <c r="H58" s="28"/>
    </row>
    <row r="59" spans="1:8" ht="18.75">
      <c r="A59" s="112"/>
      <c r="B59" s="113"/>
      <c r="C59" s="195" t="s">
        <v>313</v>
      </c>
      <c r="D59" s="200">
        <v>1000</v>
      </c>
      <c r="E59" s="198"/>
      <c r="H59" s="28"/>
    </row>
    <row r="60" spans="1:8" ht="18.75">
      <c r="A60" s="112"/>
      <c r="B60" s="113"/>
      <c r="C60" s="193" t="s">
        <v>307</v>
      </c>
      <c r="D60" s="200">
        <v>3000</v>
      </c>
      <c r="E60" s="198"/>
      <c r="H60" s="28"/>
    </row>
    <row r="61" spans="1:8" ht="18.75">
      <c r="A61" s="112"/>
      <c r="B61" s="113"/>
      <c r="C61" s="193" t="s">
        <v>333</v>
      </c>
      <c r="D61" s="200">
        <v>15000</v>
      </c>
      <c r="E61" s="198"/>
      <c r="H61" s="28"/>
    </row>
    <row r="62" spans="1:8" ht="18.75">
      <c r="A62" s="112"/>
      <c r="B62" s="113"/>
      <c r="C62" s="193" t="s">
        <v>314</v>
      </c>
      <c r="D62" s="200">
        <v>2500</v>
      </c>
      <c r="E62" s="198"/>
      <c r="H62" s="28"/>
    </row>
    <row r="63" spans="1:8" ht="18.75">
      <c r="A63" s="112"/>
      <c r="B63" s="113"/>
      <c r="C63" s="174"/>
      <c r="D63" s="159"/>
      <c r="E63" s="116"/>
      <c r="F63" s="103">
        <v>2970</v>
      </c>
      <c r="H63" s="28"/>
    </row>
    <row r="64" spans="1:8" ht="18.75">
      <c r="A64" s="121"/>
      <c r="B64" s="122"/>
      <c r="C64" s="174"/>
      <c r="D64" s="161"/>
      <c r="E64" s="125"/>
      <c r="F64" s="135">
        <f>D63-F63</f>
        <v>24060</v>
      </c>
      <c r="H64" s="30"/>
    </row>
    <row r="65" spans="1:8" ht="18.75">
      <c r="A65" s="108">
        <v>7</v>
      </c>
      <c r="B65" s="109" t="s">
        <v>75</v>
      </c>
      <c r="C65" s="166"/>
      <c r="D65" s="158"/>
      <c r="E65" s="111"/>
      <c r="H65" s="29" t="s">
        <v>45</v>
      </c>
    </row>
    <row r="66" spans="1:8" ht="18.75">
      <c r="A66" s="112"/>
      <c r="B66" s="116" t="s">
        <v>76</v>
      </c>
      <c r="C66" s="138" t="s">
        <v>300</v>
      </c>
      <c r="D66" s="177">
        <v>2000</v>
      </c>
      <c r="E66" s="116"/>
      <c r="H66" s="28"/>
    </row>
    <row r="67" spans="1:8" ht="18.75">
      <c r="A67" s="112"/>
      <c r="B67" s="113"/>
      <c r="C67" s="138" t="s">
        <v>301</v>
      </c>
      <c r="D67" s="177">
        <v>1500</v>
      </c>
      <c r="E67" s="116"/>
      <c r="H67" s="28"/>
    </row>
    <row r="68" spans="1:8" ht="18.75">
      <c r="A68" s="112"/>
      <c r="B68" s="113"/>
      <c r="C68" s="138" t="s">
        <v>302</v>
      </c>
      <c r="D68" s="177"/>
      <c r="E68" s="116"/>
      <c r="H68" s="28"/>
    </row>
    <row r="69" spans="1:8" ht="18.75">
      <c r="A69" s="112"/>
      <c r="B69" s="113"/>
      <c r="C69" s="138"/>
      <c r="D69" s="159"/>
      <c r="E69" s="116"/>
      <c r="H69" s="28"/>
    </row>
    <row r="70" spans="1:8" ht="18.75">
      <c r="A70" s="121"/>
      <c r="B70" s="122"/>
      <c r="C70" s="138"/>
      <c r="D70" s="161"/>
      <c r="E70" s="125"/>
      <c r="H70" s="30"/>
    </row>
    <row r="71" spans="1:8" ht="18.75">
      <c r="A71" s="108">
        <v>8</v>
      </c>
      <c r="B71" s="109" t="s">
        <v>77</v>
      </c>
      <c r="C71" s="138"/>
      <c r="D71" s="158"/>
      <c r="E71" s="111"/>
      <c r="H71" s="29" t="s">
        <v>25</v>
      </c>
    </row>
    <row r="72" spans="1:8" ht="18.75">
      <c r="A72" s="112"/>
      <c r="B72" s="113"/>
      <c r="C72" s="138" t="s">
        <v>315</v>
      </c>
      <c r="D72" s="159">
        <v>2000</v>
      </c>
      <c r="E72" s="116"/>
      <c r="H72" s="28"/>
    </row>
    <row r="73" spans="1:8" ht="18.75">
      <c r="A73" s="112"/>
      <c r="B73" s="113"/>
      <c r="C73" s="138" t="s">
        <v>316</v>
      </c>
      <c r="D73" s="159">
        <v>1000</v>
      </c>
      <c r="E73" s="116"/>
      <c r="H73" s="28"/>
    </row>
    <row r="74" spans="1:8" ht="18.75">
      <c r="A74" s="112"/>
      <c r="B74" s="113"/>
      <c r="C74" s="172" t="s">
        <v>317</v>
      </c>
      <c r="D74" s="159">
        <v>1000</v>
      </c>
      <c r="E74" s="116"/>
      <c r="H74" s="28"/>
    </row>
    <row r="75" spans="1:8" ht="18.75">
      <c r="A75" s="112"/>
      <c r="B75" s="113"/>
      <c r="C75" s="138" t="s">
        <v>318</v>
      </c>
      <c r="D75" s="159"/>
      <c r="E75" s="116"/>
      <c r="H75" s="28"/>
    </row>
    <row r="76" spans="1:8" ht="18.75">
      <c r="A76" s="109"/>
      <c r="B76" s="109"/>
      <c r="C76" s="175"/>
      <c r="D76" s="126"/>
      <c r="E76" s="111"/>
      <c r="H76" s="29"/>
    </row>
    <row r="77" spans="1:8" ht="18.75">
      <c r="A77" s="113"/>
      <c r="B77" s="136"/>
      <c r="C77" s="171"/>
      <c r="D77" s="127"/>
      <c r="E77" s="116"/>
      <c r="H77" s="28"/>
    </row>
    <row r="78" spans="1:8" ht="18.75">
      <c r="A78" s="113"/>
      <c r="B78" s="138"/>
      <c r="C78" s="166"/>
      <c r="D78" s="127"/>
      <c r="E78" s="116"/>
      <c r="H78" s="28"/>
    </row>
    <row r="79" spans="1:8" ht="18.75">
      <c r="A79" s="113"/>
      <c r="B79" s="113"/>
      <c r="C79" s="138"/>
      <c r="D79" s="127"/>
      <c r="E79" s="116"/>
      <c r="H79" s="28"/>
    </row>
    <row r="80" spans="1:8" ht="18.75">
      <c r="A80" s="109">
        <v>9</v>
      </c>
      <c r="B80" s="109" t="s">
        <v>78</v>
      </c>
      <c r="C80" s="138"/>
      <c r="D80" s="126"/>
      <c r="E80" s="111"/>
      <c r="H80" s="29" t="s">
        <v>81</v>
      </c>
    </row>
    <row r="81" spans="1:8" ht="18.75">
      <c r="A81" s="113"/>
      <c r="B81" s="136" t="s">
        <v>80</v>
      </c>
      <c r="C81" s="138" t="s">
        <v>319</v>
      </c>
      <c r="D81" s="127">
        <v>2000</v>
      </c>
      <c r="E81" s="116"/>
      <c r="H81" s="28"/>
    </row>
    <row r="82" spans="1:8" ht="18.75">
      <c r="A82" s="113"/>
      <c r="B82" s="138" t="s">
        <v>79</v>
      </c>
      <c r="C82" s="138" t="s">
        <v>320</v>
      </c>
      <c r="D82" s="127">
        <v>2000</v>
      </c>
      <c r="E82" s="116"/>
      <c r="H82" s="28"/>
    </row>
    <row r="83" spans="1:8" ht="18.75">
      <c r="A83" s="154"/>
      <c r="B83" s="154"/>
      <c r="C83" s="171" t="s">
        <v>321</v>
      </c>
      <c r="D83" s="126">
        <v>1000</v>
      </c>
      <c r="E83" s="155"/>
      <c r="H83" s="156"/>
    </row>
    <row r="84" spans="1:8" ht="18.75">
      <c r="A84" s="154"/>
      <c r="B84" s="154"/>
      <c r="C84" s="166" t="s">
        <v>322</v>
      </c>
      <c r="D84" s="126">
        <v>1000</v>
      </c>
      <c r="E84" s="155"/>
      <c r="H84" s="156"/>
    </row>
    <row r="85" spans="1:8" ht="18.75">
      <c r="A85" s="154"/>
      <c r="B85" s="154"/>
      <c r="C85" s="138"/>
      <c r="D85" s="126"/>
      <c r="E85" s="155"/>
      <c r="H85" s="156"/>
    </row>
    <row r="86" spans="1:8" ht="18.75">
      <c r="A86" s="109">
        <v>10</v>
      </c>
      <c r="B86" s="109" t="s">
        <v>82</v>
      </c>
      <c r="C86" s="138"/>
      <c r="D86" s="130"/>
      <c r="E86" s="111"/>
      <c r="H86" s="29" t="s">
        <v>83</v>
      </c>
    </row>
    <row r="87" spans="1:4" ht="18.75">
      <c r="A87" s="113"/>
      <c r="B87" s="113"/>
      <c r="C87" s="138" t="s">
        <v>303</v>
      </c>
      <c r="D87" s="187">
        <v>1000</v>
      </c>
    </row>
    <row r="88" spans="1:10" ht="18.75">
      <c r="A88" s="113"/>
      <c r="B88" s="113"/>
      <c r="C88" s="138" t="s">
        <v>304</v>
      </c>
      <c r="D88" s="187">
        <v>1000</v>
      </c>
      <c r="I88" s="25" t="s">
        <v>146</v>
      </c>
      <c r="J88" s="25">
        <v>11000</v>
      </c>
    </row>
    <row r="89" spans="1:10" ht="18.75">
      <c r="A89" s="113"/>
      <c r="B89" s="113"/>
      <c r="C89" s="166"/>
      <c r="D89" s="163"/>
      <c r="F89" s="103" t="s">
        <v>131</v>
      </c>
      <c r="G89" s="135">
        <v>3870</v>
      </c>
      <c r="I89" s="25" t="s">
        <v>147</v>
      </c>
      <c r="J89" s="25">
        <v>10000</v>
      </c>
    </row>
    <row r="90" spans="1:10" ht="18.75">
      <c r="A90" s="113"/>
      <c r="B90" s="113"/>
      <c r="C90" s="176"/>
      <c r="D90" s="163"/>
      <c r="F90" s="103" t="s">
        <v>132</v>
      </c>
      <c r="G90" s="103">
        <v>120000</v>
      </c>
      <c r="J90" s="33"/>
    </row>
    <row r="91" spans="1:8" ht="18.75">
      <c r="A91" s="113"/>
      <c r="B91" s="113"/>
      <c r="C91" s="138"/>
      <c r="D91" s="127"/>
      <c r="E91" s="116"/>
      <c r="F91" s="103" t="s">
        <v>133</v>
      </c>
      <c r="G91" s="103">
        <v>7000</v>
      </c>
      <c r="H91" s="28"/>
    </row>
    <row r="92" spans="1:8" ht="18.75">
      <c r="A92" s="113"/>
      <c r="B92" s="113"/>
      <c r="C92" s="138"/>
      <c r="D92" s="127"/>
      <c r="E92" s="116"/>
      <c r="F92" s="103" t="s">
        <v>134</v>
      </c>
      <c r="G92" s="103">
        <v>10000</v>
      </c>
      <c r="H92" s="28"/>
    </row>
    <row r="93" spans="1:8" ht="18.75">
      <c r="A93" s="122"/>
      <c r="B93" s="122"/>
      <c r="C93" s="165"/>
      <c r="D93" s="132"/>
      <c r="E93" s="125"/>
      <c r="F93" s="103" t="s">
        <v>135</v>
      </c>
      <c r="G93" s="135">
        <f>SUM(G89:G92)</f>
        <v>140870</v>
      </c>
      <c r="H93" s="30"/>
    </row>
    <row r="94" spans="1:8" ht="18.75">
      <c r="A94" s="140">
        <v>11</v>
      </c>
      <c r="B94" s="141" t="s">
        <v>238</v>
      </c>
      <c r="C94" s="138" t="s">
        <v>305</v>
      </c>
      <c r="D94" s="143">
        <v>5000</v>
      </c>
      <c r="E94" s="144"/>
      <c r="G94" s="135"/>
      <c r="H94" s="74"/>
    </row>
    <row r="95" spans="1:8" ht="18.75">
      <c r="A95" s="145"/>
      <c r="B95" s="141"/>
      <c r="C95" s="165" t="s">
        <v>306</v>
      </c>
      <c r="D95" s="143">
        <v>1500</v>
      </c>
      <c r="E95" s="147"/>
      <c r="G95" s="135"/>
      <c r="H95" s="74"/>
    </row>
    <row r="96" spans="1:8" ht="18.75">
      <c r="A96" s="145"/>
      <c r="B96" s="141"/>
      <c r="C96" s="166"/>
      <c r="D96" s="143"/>
      <c r="E96" s="147"/>
      <c r="G96" s="135"/>
      <c r="H96" s="74"/>
    </row>
    <row r="97" spans="1:8" ht="18.75">
      <c r="A97" s="145"/>
      <c r="B97" s="141"/>
      <c r="D97" s="143"/>
      <c r="E97" s="147"/>
      <c r="G97" s="135"/>
      <c r="H97" s="74"/>
    </row>
    <row r="98" spans="1:8" ht="18.75">
      <c r="A98" s="145"/>
      <c r="B98" s="141"/>
      <c r="D98" s="143"/>
      <c r="E98" s="147"/>
      <c r="G98" s="135"/>
      <c r="H98" s="74"/>
    </row>
    <row r="99" spans="1:8" ht="18.75">
      <c r="A99" s="145"/>
      <c r="B99" s="141"/>
      <c r="C99" s="138"/>
      <c r="D99" s="143"/>
      <c r="E99" s="147"/>
      <c r="G99" s="135"/>
      <c r="H99" s="74"/>
    </row>
    <row r="100" spans="1:8" ht="18.75">
      <c r="A100" s="148"/>
      <c r="B100" s="149"/>
      <c r="C100" s="138"/>
      <c r="D100" s="151"/>
      <c r="E100" s="152"/>
      <c r="G100" s="135"/>
      <c r="H100" s="74"/>
    </row>
    <row r="101" spans="1:8" ht="18.75">
      <c r="A101" s="145">
        <v>12</v>
      </c>
      <c r="B101" s="141" t="s">
        <v>239</v>
      </c>
      <c r="C101" s="138"/>
      <c r="D101" s="143"/>
      <c r="E101" s="147"/>
      <c r="G101" s="135"/>
      <c r="H101" s="74"/>
    </row>
    <row r="102" spans="1:8" ht="18.75">
      <c r="A102" s="145"/>
      <c r="B102" s="141" t="s">
        <v>240</v>
      </c>
      <c r="C102" s="138"/>
      <c r="D102" s="143"/>
      <c r="E102" s="147"/>
      <c r="G102" s="135"/>
      <c r="H102" s="74"/>
    </row>
    <row r="103" spans="1:8" ht="18.75">
      <c r="A103" s="145"/>
      <c r="B103" s="141"/>
      <c r="C103" s="171"/>
      <c r="D103" s="143"/>
      <c r="E103" s="147"/>
      <c r="G103" s="135"/>
      <c r="H103" s="74"/>
    </row>
    <row r="104" spans="1:8" ht="20.25">
      <c r="A104" s="145"/>
      <c r="B104" s="141"/>
      <c r="C104" s="146"/>
      <c r="D104" s="186">
        <f>SUM(D5:D99)</f>
        <v>185000</v>
      </c>
      <c r="E104" s="147"/>
      <c r="F104" s="135">
        <f>D104-D115</f>
        <v>0</v>
      </c>
      <c r="G104" s="135"/>
      <c r="H104" s="74"/>
    </row>
    <row r="105" spans="1:8" ht="18.75">
      <c r="A105" s="145"/>
      <c r="B105" s="141"/>
      <c r="C105" s="146"/>
      <c r="D105" s="143"/>
      <c r="E105" s="147"/>
      <c r="G105" s="135"/>
      <c r="H105" s="74"/>
    </row>
    <row r="106" spans="3:6" ht="18.75">
      <c r="C106" s="103" t="s">
        <v>94</v>
      </c>
      <c r="D106" s="114">
        <v>43</v>
      </c>
      <c r="E106" s="164">
        <v>1700</v>
      </c>
      <c r="F106" s="135">
        <f>E106*D106</f>
        <v>73100</v>
      </c>
    </row>
    <row r="107" spans="3:14" ht="18.75">
      <c r="C107" s="103" t="s">
        <v>327</v>
      </c>
      <c r="D107" s="153">
        <v>131</v>
      </c>
      <c r="E107" s="164">
        <v>1900</v>
      </c>
      <c r="F107" s="135">
        <f>E107*D107</f>
        <v>248900</v>
      </c>
      <c r="G107" s="339">
        <f>F111+F108</f>
        <v>322000</v>
      </c>
      <c r="N107" s="25" t="s">
        <v>330</v>
      </c>
    </row>
    <row r="108" spans="6:7" ht="18.75">
      <c r="F108" s="185">
        <f>SUM(F106:F107)</f>
        <v>322000</v>
      </c>
      <c r="G108" s="340"/>
    </row>
    <row r="109" spans="3:7" ht="18.75">
      <c r="C109" s="103" t="s">
        <v>328</v>
      </c>
      <c r="D109" s="114">
        <v>43</v>
      </c>
      <c r="E109" s="164">
        <v>430</v>
      </c>
      <c r="F109" s="135">
        <f>E109*D109</f>
        <v>18490</v>
      </c>
      <c r="G109" s="340"/>
    </row>
    <row r="110" spans="4:7" ht="18.75">
      <c r="D110" s="153">
        <v>131</v>
      </c>
      <c r="E110" s="164">
        <v>460</v>
      </c>
      <c r="F110" s="135">
        <f>E110*D110</f>
        <v>60260</v>
      </c>
      <c r="G110" s="340"/>
    </row>
    <row r="111" ht="18.75">
      <c r="F111" s="185"/>
    </row>
    <row r="113" spans="3:5" ht="18.75">
      <c r="C113" s="103" t="s">
        <v>329</v>
      </c>
      <c r="D113" s="114">
        <f>G107</f>
        <v>322000</v>
      </c>
      <c r="E113" s="164" t="s">
        <v>21</v>
      </c>
    </row>
    <row r="114" spans="3:4" ht="18.75">
      <c r="C114" s="184" t="s">
        <v>131</v>
      </c>
      <c r="D114" s="114">
        <v>137000</v>
      </c>
    </row>
    <row r="115" ht="18.75">
      <c r="D115" s="114">
        <f>D113-D114</f>
        <v>185000</v>
      </c>
    </row>
  </sheetData>
  <sheetProtection/>
  <mergeCells count="5">
    <mergeCell ref="F1:G2"/>
    <mergeCell ref="A1:E1"/>
    <mergeCell ref="A2:E2"/>
    <mergeCell ref="A3:E3"/>
    <mergeCell ref="G107:G110"/>
  </mergeCells>
  <printOptions/>
  <pageMargins left="0.7" right="0.7" top="0.75" bottom="0.75" header="0.3" footer="0.3"/>
  <pageSetup horizontalDpi="600" verticalDpi="600" orientation="portrait" r:id="rId3"/>
  <rowBreaks count="1" manualBreakCount="1">
    <brk id="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0"/>
  <sheetViews>
    <sheetView view="pageBreakPreview" zoomScale="110" zoomScaleNormal="90" zoomScaleSheetLayoutView="110"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5"/>
  <cols>
    <col min="1" max="1" width="4.57421875" style="83" customWidth="1"/>
    <col min="2" max="2" width="36.28125" style="83" customWidth="1"/>
    <col min="3" max="13" width="4.57421875" style="83" hidden="1" customWidth="1"/>
    <col min="14" max="14" width="14.28125" style="83" customWidth="1"/>
    <col min="15" max="15" width="13.28125" style="67" customWidth="1"/>
    <col min="16" max="16" width="21.00390625" style="84" customWidth="1"/>
    <col min="17" max="16384" width="9.00390625" style="7" customWidth="1"/>
  </cols>
  <sheetData>
    <row r="1" spans="1:16" ht="21">
      <c r="A1" s="287" t="s">
        <v>157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1" customHeight="1">
      <c r="A2" s="283" t="s">
        <v>18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ht="22.5" customHeight="1">
      <c r="A3" s="386" t="s">
        <v>0</v>
      </c>
      <c r="B3" s="386" t="s">
        <v>19</v>
      </c>
      <c r="C3" s="387" t="s">
        <v>16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9"/>
      <c r="O3" s="390" t="s">
        <v>1</v>
      </c>
      <c r="P3" s="382" t="s">
        <v>2</v>
      </c>
    </row>
    <row r="4" spans="1:16" ht="0.75" customHeight="1">
      <c r="A4" s="386"/>
      <c r="B4" s="386"/>
      <c r="C4" s="378" t="s">
        <v>3</v>
      </c>
      <c r="D4" s="378" t="s">
        <v>4</v>
      </c>
      <c r="E4" s="378" t="s">
        <v>5</v>
      </c>
      <c r="F4" s="378" t="s">
        <v>6</v>
      </c>
      <c r="G4" s="378" t="s">
        <v>7</v>
      </c>
      <c r="H4" s="378" t="s">
        <v>8</v>
      </c>
      <c r="I4" s="378" t="s">
        <v>9</v>
      </c>
      <c r="J4" s="378" t="s">
        <v>10</v>
      </c>
      <c r="K4" s="378" t="s">
        <v>11</v>
      </c>
      <c r="L4" s="378" t="s">
        <v>12</v>
      </c>
      <c r="M4" s="378" t="s">
        <v>13</v>
      </c>
      <c r="N4" s="378" t="s">
        <v>14</v>
      </c>
      <c r="O4" s="391"/>
      <c r="P4" s="383"/>
    </row>
    <row r="5" spans="1:16" ht="21">
      <c r="A5" s="386"/>
      <c r="B5" s="386"/>
      <c r="C5" s="385"/>
      <c r="D5" s="379"/>
      <c r="E5" s="379"/>
      <c r="F5" s="379"/>
      <c r="G5" s="379"/>
      <c r="H5" s="379"/>
      <c r="I5" s="379"/>
      <c r="J5" s="379"/>
      <c r="K5" s="379"/>
      <c r="L5" s="385"/>
      <c r="M5" s="379"/>
      <c r="N5" s="379"/>
      <c r="O5" s="392"/>
      <c r="P5" s="384"/>
    </row>
    <row r="6" spans="1:16" ht="21" customHeight="1">
      <c r="A6" s="341" t="s">
        <v>20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58">
        <f>O7+O18+O36+O38+O44+O58+O65+O68</f>
        <v>119200</v>
      </c>
      <c r="P6" s="86"/>
    </row>
    <row r="7" spans="1:16" ht="21">
      <c r="A7" s="1">
        <v>1</v>
      </c>
      <c r="B7" s="87" t="s">
        <v>152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3">
        <f>SUM(O8:O13)</f>
        <v>33500</v>
      </c>
      <c r="P7" s="12" t="s">
        <v>22</v>
      </c>
    </row>
    <row r="8" spans="1:16" ht="21" hidden="1">
      <c r="A8" s="1"/>
      <c r="B8" s="75" t="s">
        <v>241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9">
        <v>1000</v>
      </c>
      <c r="P8" s="12" t="s">
        <v>22</v>
      </c>
    </row>
    <row r="9" spans="1:16" ht="21" hidden="1">
      <c r="A9" s="1"/>
      <c r="B9" s="75" t="s">
        <v>242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9">
        <v>500</v>
      </c>
      <c r="P9" s="12" t="s">
        <v>22</v>
      </c>
    </row>
    <row r="10" spans="1:16" ht="21" hidden="1">
      <c r="A10" s="1"/>
      <c r="B10" s="75" t="s">
        <v>243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9">
        <v>1000</v>
      </c>
      <c r="P10" s="12" t="s">
        <v>22</v>
      </c>
    </row>
    <row r="11" spans="1:16" ht="21" hidden="1">
      <c r="A11" s="1"/>
      <c r="B11" s="75" t="s">
        <v>244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9">
        <v>30000</v>
      </c>
      <c r="P11" s="12" t="s">
        <v>72</v>
      </c>
    </row>
    <row r="12" spans="1:16" ht="21" hidden="1">
      <c r="A12" s="1"/>
      <c r="B12" s="75" t="s">
        <v>245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9">
        <v>500</v>
      </c>
      <c r="P12" s="12" t="s">
        <v>22</v>
      </c>
    </row>
    <row r="13" spans="1:16" ht="21" hidden="1">
      <c r="A13" s="1" t="s">
        <v>21</v>
      </c>
      <c r="B13" s="75" t="s">
        <v>246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9">
        <v>500</v>
      </c>
      <c r="P13" s="12" t="s">
        <v>22</v>
      </c>
    </row>
    <row r="14" spans="1:16" ht="21" hidden="1">
      <c r="A14" s="1"/>
      <c r="B14" s="75" t="s">
        <v>247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3"/>
      <c r="P14" s="12" t="s">
        <v>22</v>
      </c>
    </row>
    <row r="15" spans="1:16" ht="21" hidden="1">
      <c r="A15" s="4"/>
      <c r="B15" s="76" t="s">
        <v>234</v>
      </c>
      <c r="C15" s="5"/>
      <c r="D15" s="5"/>
      <c r="E15" s="6"/>
      <c r="F15" s="5"/>
      <c r="G15" s="5"/>
      <c r="H15" s="5"/>
      <c r="I15" s="5"/>
      <c r="J15" s="5"/>
      <c r="K15" s="5"/>
      <c r="L15" s="5"/>
      <c r="M15" s="5"/>
      <c r="N15" s="5"/>
      <c r="O15" s="45"/>
      <c r="P15" s="12" t="s">
        <v>31</v>
      </c>
    </row>
    <row r="16" spans="1:16" ht="21" hidden="1">
      <c r="A16" s="4"/>
      <c r="B16" s="76" t="s">
        <v>232</v>
      </c>
      <c r="C16" s="5"/>
      <c r="D16" s="5"/>
      <c r="E16" s="6"/>
      <c r="F16" s="5"/>
      <c r="G16" s="5"/>
      <c r="H16" s="5"/>
      <c r="I16" s="5"/>
      <c r="J16" s="5"/>
      <c r="K16" s="5"/>
      <c r="L16" s="5"/>
      <c r="M16" s="5"/>
      <c r="N16" s="5"/>
      <c r="O16" s="45"/>
      <c r="P16" s="12" t="s">
        <v>81</v>
      </c>
    </row>
    <row r="17" spans="1:16" ht="21" hidden="1">
      <c r="A17" s="4"/>
      <c r="B17" s="76" t="s">
        <v>233</v>
      </c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88"/>
      <c r="P17" s="12" t="s">
        <v>32</v>
      </c>
    </row>
    <row r="18" spans="1:16" ht="21">
      <c r="A18" s="4">
        <v>2</v>
      </c>
      <c r="B18" s="87" t="s">
        <v>153</v>
      </c>
      <c r="C18" s="5"/>
      <c r="D18" s="5"/>
      <c r="E18" s="6"/>
      <c r="F18" s="5"/>
      <c r="G18" s="5"/>
      <c r="H18" s="5"/>
      <c r="I18" s="5"/>
      <c r="J18" s="5"/>
      <c r="K18" s="5"/>
      <c r="L18" s="5"/>
      <c r="M18" s="5"/>
      <c r="N18" s="5"/>
      <c r="O18" s="44">
        <f>SUM(O19:O27)</f>
        <v>10300</v>
      </c>
      <c r="P18" s="12" t="s">
        <v>15</v>
      </c>
    </row>
    <row r="19" spans="1:16" ht="18.75" customHeight="1" hidden="1">
      <c r="A19" s="11"/>
      <c r="B19" s="75" t="s">
        <v>248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60">
        <v>500</v>
      </c>
      <c r="P19" s="12" t="s">
        <v>15</v>
      </c>
    </row>
    <row r="20" spans="1:16" ht="21" hidden="1">
      <c r="A20" s="11"/>
      <c r="B20" s="75" t="s">
        <v>249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60">
        <v>800</v>
      </c>
      <c r="P20" s="12" t="s">
        <v>15</v>
      </c>
    </row>
    <row r="21" spans="1:16" ht="21" hidden="1">
      <c r="A21" s="11"/>
      <c r="B21" s="75" t="s">
        <v>250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60">
        <v>1000</v>
      </c>
      <c r="P21" s="12" t="s">
        <v>15</v>
      </c>
    </row>
    <row r="22" spans="1:16" ht="21" hidden="1">
      <c r="A22" s="11"/>
      <c r="B22" s="75" t="s">
        <v>251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60">
        <v>800</v>
      </c>
      <c r="P22" s="12" t="s">
        <v>15</v>
      </c>
    </row>
    <row r="23" spans="1:16" ht="21" hidden="1">
      <c r="A23" s="11"/>
      <c r="B23" s="75" t="s">
        <v>252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0">
        <v>800</v>
      </c>
      <c r="P23" s="12" t="s">
        <v>15</v>
      </c>
    </row>
    <row r="24" spans="1:16" ht="21" hidden="1">
      <c r="A24" s="11"/>
      <c r="B24" s="75" t="s">
        <v>253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0">
        <v>1000</v>
      </c>
      <c r="P24" s="12" t="s">
        <v>15</v>
      </c>
    </row>
    <row r="25" spans="1:16" ht="21" hidden="1">
      <c r="A25" s="11"/>
      <c r="B25" s="75" t="s">
        <v>254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0">
        <v>3200</v>
      </c>
      <c r="P25" s="12" t="s">
        <v>15</v>
      </c>
    </row>
    <row r="26" spans="1:16" ht="15.75" customHeight="1" hidden="1">
      <c r="A26" s="11"/>
      <c r="B26" s="75" t="s">
        <v>255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0">
        <v>200</v>
      </c>
      <c r="P26" s="12" t="s">
        <v>15</v>
      </c>
    </row>
    <row r="27" spans="1:16" ht="21" hidden="1">
      <c r="A27" s="11"/>
      <c r="B27" s="53" t="s">
        <v>154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0">
        <v>2000</v>
      </c>
      <c r="P27" s="12" t="s">
        <v>15</v>
      </c>
    </row>
    <row r="28" spans="1:16" ht="21" hidden="1">
      <c r="A28" s="11"/>
      <c r="B28" s="53" t="s">
        <v>235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0"/>
      <c r="P28" s="12" t="s">
        <v>15</v>
      </c>
    </row>
    <row r="29" spans="1:16" ht="21" hidden="1">
      <c r="A29" s="11"/>
      <c r="B29" s="53" t="s">
        <v>236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0"/>
      <c r="P29" s="12" t="s">
        <v>15</v>
      </c>
    </row>
    <row r="30" spans="1:16" ht="21" hidden="1">
      <c r="A30" s="366" t="s">
        <v>157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</row>
    <row r="31" spans="1:16" ht="21" hidden="1">
      <c r="A31" s="367" t="s">
        <v>18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</row>
    <row r="32" spans="1:16" ht="21" customHeight="1" hidden="1">
      <c r="A32" s="365" t="s">
        <v>0</v>
      </c>
      <c r="B32" s="365" t="s">
        <v>19</v>
      </c>
      <c r="C32" s="368" t="s">
        <v>16</v>
      </c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  <c r="O32" s="371" t="s">
        <v>1</v>
      </c>
      <c r="P32" s="362" t="s">
        <v>2</v>
      </c>
    </row>
    <row r="33" spans="1:16" ht="21" hidden="1">
      <c r="A33" s="365"/>
      <c r="B33" s="365"/>
      <c r="C33" s="360" t="s">
        <v>3</v>
      </c>
      <c r="D33" s="360" t="s">
        <v>4</v>
      </c>
      <c r="E33" s="360" t="s">
        <v>5</v>
      </c>
      <c r="F33" s="360" t="s">
        <v>6</v>
      </c>
      <c r="G33" s="360" t="s">
        <v>7</v>
      </c>
      <c r="H33" s="360" t="s">
        <v>8</v>
      </c>
      <c r="I33" s="360" t="s">
        <v>9</v>
      </c>
      <c r="J33" s="360" t="s">
        <v>10</v>
      </c>
      <c r="K33" s="360" t="s">
        <v>11</v>
      </c>
      <c r="L33" s="360" t="s">
        <v>12</v>
      </c>
      <c r="M33" s="360" t="s">
        <v>13</v>
      </c>
      <c r="N33" s="360" t="s">
        <v>14</v>
      </c>
      <c r="O33" s="372"/>
      <c r="P33" s="363"/>
    </row>
    <row r="34" spans="1:16" ht="21" hidden="1">
      <c r="A34" s="365"/>
      <c r="B34" s="365"/>
      <c r="C34" s="374"/>
      <c r="D34" s="361"/>
      <c r="E34" s="361"/>
      <c r="F34" s="361"/>
      <c r="G34" s="361"/>
      <c r="H34" s="361"/>
      <c r="I34" s="361"/>
      <c r="J34" s="361"/>
      <c r="K34" s="361"/>
      <c r="L34" s="374"/>
      <c r="M34" s="361"/>
      <c r="N34" s="361"/>
      <c r="O34" s="373"/>
      <c r="P34" s="364"/>
    </row>
    <row r="35" spans="1:16" ht="21" customHeight="1" hidden="1">
      <c r="A35" s="380" t="s">
        <v>20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61" t="s">
        <v>21</v>
      </c>
      <c r="P35" s="86"/>
    </row>
    <row r="36" spans="1:16" ht="21">
      <c r="A36" s="1">
        <v>3</v>
      </c>
      <c r="B36" s="8" t="s">
        <v>23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3"/>
      <c r="P36" s="12" t="s">
        <v>35</v>
      </c>
    </row>
    <row r="37" spans="1:16" ht="21" hidden="1">
      <c r="A37" s="1" t="s">
        <v>21</v>
      </c>
      <c r="B37" s="9" t="s">
        <v>24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3" t="s">
        <v>21</v>
      </c>
      <c r="P37" s="12"/>
    </row>
    <row r="38" spans="1:16" ht="21">
      <c r="A38" s="4">
        <v>4</v>
      </c>
      <c r="B38" s="77" t="s">
        <v>155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5">
        <f>SUM(O39:O43)</f>
        <v>37400</v>
      </c>
      <c r="P38" s="16" t="s">
        <v>31</v>
      </c>
    </row>
    <row r="39" spans="1:16" ht="21" hidden="1">
      <c r="A39" s="1"/>
      <c r="B39" s="77" t="s">
        <v>156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0">
        <v>2000</v>
      </c>
      <c r="P39" s="13" t="s">
        <v>226</v>
      </c>
    </row>
    <row r="40" spans="1:16" ht="21" hidden="1">
      <c r="A40" s="1"/>
      <c r="B40" s="77" t="s">
        <v>108</v>
      </c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60"/>
      <c r="P40" s="12"/>
    </row>
    <row r="41" spans="1:16" ht="21" hidden="1">
      <c r="A41" s="11"/>
      <c r="B41" s="75" t="s">
        <v>256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60">
        <v>3000</v>
      </c>
      <c r="P41" s="12" t="s">
        <v>26</v>
      </c>
    </row>
    <row r="42" spans="1:16" ht="21" hidden="1">
      <c r="A42" s="14"/>
      <c r="B42" s="75" t="s">
        <v>257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60">
        <v>3000</v>
      </c>
      <c r="P42" s="10" t="s">
        <v>15</v>
      </c>
    </row>
    <row r="43" spans="1:16" ht="21" hidden="1">
      <c r="A43" s="11"/>
      <c r="B43" s="75" t="s">
        <v>258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0">
        <v>29400</v>
      </c>
      <c r="P43" s="12" t="s">
        <v>31</v>
      </c>
    </row>
    <row r="44" spans="1:16" ht="21">
      <c r="A44" s="4" t="s">
        <v>27</v>
      </c>
      <c r="B44" s="87" t="s">
        <v>158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5">
        <f>O45+O58+O65</f>
        <v>16500</v>
      </c>
      <c r="P44" s="16" t="s">
        <v>31</v>
      </c>
    </row>
    <row r="45" spans="1:16" ht="21" hidden="1">
      <c r="A45" s="1"/>
      <c r="B45" s="77" t="s">
        <v>159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3">
        <f>SUM(O46:O51)</f>
        <v>6000</v>
      </c>
      <c r="P45" s="12" t="s">
        <v>31</v>
      </c>
    </row>
    <row r="46" spans="1:16" ht="21" hidden="1">
      <c r="A46" s="1"/>
      <c r="B46" s="77" t="s">
        <v>160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2">
        <v>1000</v>
      </c>
      <c r="P46" s="12" t="s">
        <v>81</v>
      </c>
    </row>
    <row r="47" spans="1:16" ht="21" hidden="1">
      <c r="A47" s="1"/>
      <c r="B47" s="77" t="s">
        <v>161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62">
        <v>1000</v>
      </c>
      <c r="P47" s="12" t="s">
        <v>81</v>
      </c>
    </row>
    <row r="48" spans="1:16" ht="21" hidden="1">
      <c r="A48" s="1"/>
      <c r="B48" s="77" t="s">
        <v>162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62">
        <v>1000</v>
      </c>
      <c r="P48" s="12" t="s">
        <v>35</v>
      </c>
    </row>
    <row r="49" spans="1:16" ht="21" hidden="1">
      <c r="A49" s="1"/>
      <c r="B49" s="77" t="s">
        <v>163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2">
        <v>1000</v>
      </c>
      <c r="P49" s="12" t="s">
        <v>227</v>
      </c>
    </row>
    <row r="50" spans="1:16" ht="21" hidden="1">
      <c r="A50" s="1"/>
      <c r="B50" s="77" t="s">
        <v>164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62">
        <v>1000</v>
      </c>
      <c r="P50" s="12" t="s">
        <v>227</v>
      </c>
    </row>
    <row r="51" spans="1:16" ht="21" hidden="1">
      <c r="A51" s="1"/>
      <c r="B51" s="77" t="s">
        <v>165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62">
        <v>1000</v>
      </c>
      <c r="P51" s="12" t="s">
        <v>15</v>
      </c>
    </row>
    <row r="52" spans="1:16" ht="21" hidden="1">
      <c r="A52" s="1"/>
      <c r="B52" s="7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2"/>
      <c r="P52" s="12"/>
    </row>
    <row r="53" spans="1:16" ht="21" hidden="1">
      <c r="A53" s="366" t="s">
        <v>157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</row>
    <row r="54" spans="1:16" ht="21" hidden="1">
      <c r="A54" s="367" t="s">
        <v>18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</row>
    <row r="55" spans="1:16" ht="21" customHeight="1" hidden="1">
      <c r="A55" s="365" t="s">
        <v>0</v>
      </c>
      <c r="B55" s="365" t="s">
        <v>19</v>
      </c>
      <c r="C55" s="368" t="s">
        <v>16</v>
      </c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70"/>
      <c r="O55" s="371" t="s">
        <v>1</v>
      </c>
      <c r="P55" s="362" t="s">
        <v>2</v>
      </c>
    </row>
    <row r="56" spans="1:16" ht="21" hidden="1">
      <c r="A56" s="365"/>
      <c r="B56" s="365"/>
      <c r="C56" s="360" t="s">
        <v>3</v>
      </c>
      <c r="D56" s="360" t="s">
        <v>4</v>
      </c>
      <c r="E56" s="360" t="s">
        <v>5</v>
      </c>
      <c r="F56" s="360" t="s">
        <v>6</v>
      </c>
      <c r="G56" s="360" t="s">
        <v>7</v>
      </c>
      <c r="H56" s="360" t="s">
        <v>8</v>
      </c>
      <c r="I56" s="360" t="s">
        <v>9</v>
      </c>
      <c r="J56" s="360" t="s">
        <v>10</v>
      </c>
      <c r="K56" s="360" t="s">
        <v>11</v>
      </c>
      <c r="L56" s="360" t="s">
        <v>12</v>
      </c>
      <c r="M56" s="360" t="s">
        <v>13</v>
      </c>
      <c r="N56" s="360" t="s">
        <v>14</v>
      </c>
      <c r="O56" s="372"/>
      <c r="P56" s="363"/>
    </row>
    <row r="57" spans="1:16" ht="21" hidden="1">
      <c r="A57" s="365"/>
      <c r="B57" s="365"/>
      <c r="C57" s="374"/>
      <c r="D57" s="361"/>
      <c r="E57" s="361"/>
      <c r="F57" s="361"/>
      <c r="G57" s="361"/>
      <c r="H57" s="361"/>
      <c r="I57" s="361"/>
      <c r="J57" s="361"/>
      <c r="K57" s="361"/>
      <c r="L57" s="374"/>
      <c r="M57" s="361"/>
      <c r="N57" s="361"/>
      <c r="O57" s="373"/>
      <c r="P57" s="364"/>
    </row>
    <row r="58" spans="1:16" ht="21">
      <c r="A58" s="1" t="s">
        <v>28</v>
      </c>
      <c r="B58" s="77" t="s">
        <v>216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2">
        <f>SUM(O59:O63)</f>
        <v>5500</v>
      </c>
      <c r="P58" s="12" t="s">
        <v>25</v>
      </c>
    </row>
    <row r="59" spans="1:16" ht="21" hidden="1">
      <c r="A59" s="1" t="s">
        <v>21</v>
      </c>
      <c r="B59" s="75" t="s">
        <v>166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2"/>
      <c r="P59" s="17"/>
    </row>
    <row r="60" spans="1:16" ht="21" hidden="1">
      <c r="A60" s="1"/>
      <c r="B60" s="75" t="s">
        <v>167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62">
        <v>3000</v>
      </c>
      <c r="P60" s="17" t="s">
        <v>25</v>
      </c>
    </row>
    <row r="61" spans="1:16" ht="21" hidden="1">
      <c r="A61" s="4"/>
      <c r="B61" s="75" t="s">
        <v>168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2"/>
      <c r="P61" s="16"/>
    </row>
    <row r="62" spans="1:16" ht="21" hidden="1">
      <c r="A62" s="1"/>
      <c r="B62" s="75" t="s">
        <v>169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62">
        <v>2000</v>
      </c>
      <c r="P62" s="12" t="s">
        <v>25</v>
      </c>
    </row>
    <row r="63" spans="1:16" ht="21" hidden="1">
      <c r="A63" s="4"/>
      <c r="B63" s="78" t="s">
        <v>170</v>
      </c>
      <c r="C63" s="5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64">
        <v>500</v>
      </c>
      <c r="P63" s="16" t="s">
        <v>25</v>
      </c>
    </row>
    <row r="64" spans="1:16" ht="21">
      <c r="A64" s="4" t="s">
        <v>29</v>
      </c>
      <c r="B64" s="77" t="s">
        <v>217</v>
      </c>
      <c r="C64" s="5"/>
      <c r="D64" s="5"/>
      <c r="E64" s="6"/>
      <c r="F64" s="5"/>
      <c r="G64" s="5"/>
      <c r="H64" s="5"/>
      <c r="I64" s="5"/>
      <c r="J64" s="5"/>
      <c r="K64" s="5"/>
      <c r="L64" s="5"/>
      <c r="M64" s="5"/>
      <c r="N64" s="5"/>
      <c r="O64" s="46"/>
      <c r="P64" s="16"/>
    </row>
    <row r="65" spans="1:16" ht="21">
      <c r="A65" s="4"/>
      <c r="B65" s="80" t="s">
        <v>181</v>
      </c>
      <c r="C65" s="5"/>
      <c r="D65" s="5"/>
      <c r="E65" s="6"/>
      <c r="F65" s="5"/>
      <c r="G65" s="5"/>
      <c r="H65" s="5"/>
      <c r="I65" s="5"/>
      <c r="J65" s="5"/>
      <c r="K65" s="5"/>
      <c r="L65" s="5"/>
      <c r="M65" s="5"/>
      <c r="N65" s="5"/>
      <c r="O65" s="45">
        <f>SUM(O66:O67)</f>
        <v>5000</v>
      </c>
      <c r="P65" s="16" t="s">
        <v>72</v>
      </c>
    </row>
    <row r="66" spans="1:16" ht="21" hidden="1">
      <c r="A66" s="4"/>
      <c r="B66" s="53" t="s">
        <v>183</v>
      </c>
      <c r="C66" s="5"/>
      <c r="D66" s="5"/>
      <c r="E66" s="6"/>
      <c r="F66" s="5"/>
      <c r="G66" s="5"/>
      <c r="H66" s="5"/>
      <c r="I66" s="5"/>
      <c r="J66" s="5"/>
      <c r="K66" s="5"/>
      <c r="L66" s="5"/>
      <c r="M66" s="5"/>
      <c r="N66" s="5"/>
      <c r="O66" s="45">
        <v>5000</v>
      </c>
      <c r="P66" s="16" t="s">
        <v>72</v>
      </c>
    </row>
    <row r="67" spans="1:16" ht="21" hidden="1">
      <c r="A67" s="4"/>
      <c r="B67" s="11" t="s">
        <v>182</v>
      </c>
      <c r="C67" s="5"/>
      <c r="D67" s="5"/>
      <c r="E67" s="6"/>
      <c r="F67" s="5"/>
      <c r="G67" s="5"/>
      <c r="H67" s="5"/>
      <c r="I67" s="5"/>
      <c r="J67" s="5"/>
      <c r="K67" s="5"/>
      <c r="L67" s="5"/>
      <c r="M67" s="5"/>
      <c r="N67" s="5"/>
      <c r="O67" s="45"/>
      <c r="P67" s="16"/>
    </row>
    <row r="68" spans="1:16" ht="21">
      <c r="A68" s="4" t="s">
        <v>30</v>
      </c>
      <c r="B68" s="87" t="s">
        <v>221</v>
      </c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45">
        <f>SUM(O69:O72)</f>
        <v>11000</v>
      </c>
      <c r="P68" s="16"/>
    </row>
    <row r="69" spans="1:16" ht="21" hidden="1">
      <c r="A69" s="11"/>
      <c r="B69" s="9" t="s">
        <v>203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60">
        <v>5000</v>
      </c>
      <c r="P69" s="12" t="s">
        <v>31</v>
      </c>
    </row>
    <row r="70" spans="1:16" ht="21" hidden="1">
      <c r="A70" s="11"/>
      <c r="B70" s="9" t="s">
        <v>204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60">
        <v>500</v>
      </c>
      <c r="P70" s="12" t="s">
        <v>228</v>
      </c>
    </row>
    <row r="71" spans="1:16" ht="21" hidden="1">
      <c r="A71" s="18"/>
      <c r="B71" s="9" t="s">
        <v>205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60">
        <v>500</v>
      </c>
      <c r="P71" s="12" t="s">
        <v>228</v>
      </c>
    </row>
    <row r="72" spans="1:16" ht="21" hidden="1">
      <c r="A72" s="11"/>
      <c r="B72" s="20" t="s">
        <v>206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48">
        <v>5000</v>
      </c>
      <c r="P72" s="12" t="s">
        <v>228</v>
      </c>
    </row>
    <row r="73" spans="1:16" ht="21" hidden="1">
      <c r="A73" s="14"/>
      <c r="B73" s="20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48"/>
      <c r="P73" s="10"/>
    </row>
    <row r="74" spans="1:16" ht="21" hidden="1">
      <c r="A74" s="14"/>
      <c r="B74" s="20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48"/>
      <c r="P74" s="10"/>
    </row>
    <row r="75" spans="1:16" ht="21" hidden="1">
      <c r="A75" s="14"/>
      <c r="B75" s="20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48"/>
      <c r="P75" s="10"/>
    </row>
    <row r="76" spans="1:16" ht="21" hidden="1">
      <c r="A76" s="366" t="s">
        <v>157</v>
      </c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</row>
    <row r="77" spans="1:16" ht="21" hidden="1">
      <c r="A77" s="367" t="s">
        <v>18</v>
      </c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</row>
    <row r="78" spans="1:16" ht="21" customHeight="1" hidden="1">
      <c r="A78" s="365" t="s">
        <v>0</v>
      </c>
      <c r="B78" s="365" t="s">
        <v>19</v>
      </c>
      <c r="C78" s="368" t="s">
        <v>16</v>
      </c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70"/>
      <c r="O78" s="371" t="s">
        <v>1</v>
      </c>
      <c r="P78" s="362" t="s">
        <v>2</v>
      </c>
    </row>
    <row r="79" spans="1:16" ht="21" hidden="1">
      <c r="A79" s="365"/>
      <c r="B79" s="365"/>
      <c r="C79" s="360" t="s">
        <v>3</v>
      </c>
      <c r="D79" s="360" t="s">
        <v>4</v>
      </c>
      <c r="E79" s="360" t="s">
        <v>5</v>
      </c>
      <c r="F79" s="360" t="s">
        <v>6</v>
      </c>
      <c r="G79" s="360" t="s">
        <v>7</v>
      </c>
      <c r="H79" s="360" t="s">
        <v>8</v>
      </c>
      <c r="I79" s="360" t="s">
        <v>9</v>
      </c>
      <c r="J79" s="360" t="s">
        <v>10</v>
      </c>
      <c r="K79" s="360" t="s">
        <v>11</v>
      </c>
      <c r="L79" s="360" t="s">
        <v>12</v>
      </c>
      <c r="M79" s="360" t="s">
        <v>13</v>
      </c>
      <c r="N79" s="360" t="s">
        <v>14</v>
      </c>
      <c r="O79" s="372"/>
      <c r="P79" s="363"/>
    </row>
    <row r="80" spans="1:16" ht="21" hidden="1">
      <c r="A80" s="365"/>
      <c r="B80" s="365"/>
      <c r="C80" s="374"/>
      <c r="D80" s="361"/>
      <c r="E80" s="361"/>
      <c r="F80" s="361"/>
      <c r="G80" s="361"/>
      <c r="H80" s="361"/>
      <c r="I80" s="361"/>
      <c r="J80" s="361"/>
      <c r="K80" s="361"/>
      <c r="L80" s="374"/>
      <c r="M80" s="361"/>
      <c r="N80" s="361"/>
      <c r="O80" s="373"/>
      <c r="P80" s="364"/>
    </row>
    <row r="81" spans="1:16" ht="23.25" hidden="1">
      <c r="A81" s="375" t="s">
        <v>34</v>
      </c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7"/>
      <c r="O81" s="90">
        <f>O82+O93+O104+O112</f>
        <v>2000</v>
      </c>
      <c r="P81" s="16" t="s">
        <v>21</v>
      </c>
    </row>
    <row r="82" spans="1:16" ht="21">
      <c r="A82" s="19" t="s">
        <v>33</v>
      </c>
      <c r="B82" s="79" t="s">
        <v>171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44">
        <f>SUM(O85:O92)</f>
        <v>0</v>
      </c>
      <c r="P82" s="16" t="s">
        <v>32</v>
      </c>
    </row>
    <row r="83" spans="1:16" ht="21" hidden="1">
      <c r="A83" s="19"/>
      <c r="B83" s="77" t="s">
        <v>259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44"/>
      <c r="P83" s="16"/>
    </row>
    <row r="84" spans="1:16" ht="21" hidden="1">
      <c r="A84" s="19"/>
      <c r="B84" s="80" t="s">
        <v>180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4"/>
      <c r="P84" s="16"/>
    </row>
    <row r="85" spans="1:16" ht="21" hidden="1">
      <c r="A85" s="19"/>
      <c r="B85" s="75" t="s">
        <v>172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4"/>
      <c r="P85" s="16" t="s">
        <v>32</v>
      </c>
    </row>
    <row r="86" spans="1:16" ht="21" hidden="1">
      <c r="A86" s="19"/>
      <c r="B86" s="75" t="s">
        <v>173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4"/>
      <c r="P86" s="16" t="s">
        <v>32</v>
      </c>
    </row>
    <row r="87" spans="1:16" ht="21" hidden="1">
      <c r="A87" s="19"/>
      <c r="B87" s="75" t="s">
        <v>174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4"/>
      <c r="P87" s="16" t="s">
        <v>32</v>
      </c>
    </row>
    <row r="88" spans="1:16" ht="21" hidden="1">
      <c r="A88" s="19"/>
      <c r="B88" s="75" t="s">
        <v>175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44"/>
      <c r="P88" s="16" t="s">
        <v>32</v>
      </c>
    </row>
    <row r="89" spans="1:16" ht="21" hidden="1">
      <c r="A89" s="19"/>
      <c r="B89" s="75" t="s">
        <v>176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44"/>
      <c r="P89" s="16" t="s">
        <v>32</v>
      </c>
    </row>
    <row r="90" spans="1:16" ht="21" hidden="1">
      <c r="A90" s="19"/>
      <c r="B90" s="75" t="s">
        <v>177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44"/>
      <c r="P90" s="16" t="s">
        <v>32</v>
      </c>
    </row>
    <row r="91" spans="1:16" ht="21" hidden="1">
      <c r="A91" s="19"/>
      <c r="B91" s="75" t="s">
        <v>178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4"/>
      <c r="P91" s="16" t="s">
        <v>32</v>
      </c>
    </row>
    <row r="92" spans="1:16" ht="21" hidden="1">
      <c r="A92" s="19"/>
      <c r="B92" s="75" t="s">
        <v>179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41"/>
      <c r="P92" s="16" t="s">
        <v>32</v>
      </c>
    </row>
    <row r="93" spans="1:16" ht="21" hidden="1">
      <c r="A93" s="49"/>
      <c r="B93" s="7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61"/>
      <c r="P93" s="12"/>
    </row>
    <row r="94" spans="1:16" ht="21" hidden="1">
      <c r="A94" s="89"/>
      <c r="B94" s="75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65"/>
      <c r="P94" s="12"/>
    </row>
    <row r="95" spans="1:16" ht="21" hidden="1">
      <c r="A95" s="89"/>
      <c r="B95" s="75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65"/>
      <c r="P95" s="12"/>
    </row>
    <row r="96" spans="1:16" ht="21" hidden="1">
      <c r="A96" s="89"/>
      <c r="B96" s="75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65"/>
      <c r="P96" s="12"/>
    </row>
    <row r="97" spans="1:16" ht="21" hidden="1">
      <c r="A97" s="89"/>
      <c r="B97" s="75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65"/>
      <c r="P97" s="12"/>
    </row>
    <row r="98" spans="1:16" ht="21" hidden="1">
      <c r="A98" s="89"/>
      <c r="B98" s="75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40"/>
      <c r="P98" s="12"/>
    </row>
    <row r="99" spans="1:16" ht="21" hidden="1">
      <c r="A99" s="366" t="s">
        <v>157</v>
      </c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</row>
    <row r="100" spans="1:16" ht="21" hidden="1">
      <c r="A100" s="367" t="s">
        <v>18</v>
      </c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</row>
    <row r="101" spans="1:16" ht="21" customHeight="1" hidden="1">
      <c r="A101" s="365" t="s">
        <v>0</v>
      </c>
      <c r="B101" s="365" t="s">
        <v>19</v>
      </c>
      <c r="C101" s="368" t="s">
        <v>16</v>
      </c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70"/>
      <c r="O101" s="371" t="s">
        <v>1</v>
      </c>
      <c r="P101" s="362" t="s">
        <v>2</v>
      </c>
    </row>
    <row r="102" spans="1:16" ht="21" hidden="1">
      <c r="A102" s="365"/>
      <c r="B102" s="365"/>
      <c r="C102" s="360" t="s">
        <v>3</v>
      </c>
      <c r="D102" s="360" t="s">
        <v>4</v>
      </c>
      <c r="E102" s="360" t="s">
        <v>5</v>
      </c>
      <c r="F102" s="360" t="s">
        <v>6</v>
      </c>
      <c r="G102" s="360" t="s">
        <v>7</v>
      </c>
      <c r="H102" s="360" t="s">
        <v>8</v>
      </c>
      <c r="I102" s="360" t="s">
        <v>9</v>
      </c>
      <c r="J102" s="360" t="s">
        <v>10</v>
      </c>
      <c r="K102" s="360" t="s">
        <v>11</v>
      </c>
      <c r="L102" s="360" t="s">
        <v>12</v>
      </c>
      <c r="M102" s="360" t="s">
        <v>13</v>
      </c>
      <c r="N102" s="360" t="s">
        <v>14</v>
      </c>
      <c r="O102" s="372"/>
      <c r="P102" s="363"/>
    </row>
    <row r="103" spans="1:16" ht="21" hidden="1">
      <c r="A103" s="365"/>
      <c r="B103" s="365"/>
      <c r="C103" s="374"/>
      <c r="D103" s="361"/>
      <c r="E103" s="361"/>
      <c r="F103" s="361"/>
      <c r="G103" s="361"/>
      <c r="H103" s="361"/>
      <c r="I103" s="361"/>
      <c r="J103" s="361"/>
      <c r="K103" s="361"/>
      <c r="L103" s="374"/>
      <c r="M103" s="361"/>
      <c r="N103" s="361"/>
      <c r="O103" s="373"/>
      <c r="P103" s="364"/>
    </row>
    <row r="104" spans="1:16" ht="18" customHeight="1">
      <c r="A104" s="1" t="s">
        <v>37</v>
      </c>
      <c r="B104" s="8" t="s">
        <v>190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47">
        <f>SUM(O105:O111)</f>
        <v>0</v>
      </c>
      <c r="P104" s="12" t="s">
        <v>35</v>
      </c>
    </row>
    <row r="105" spans="1:16" ht="18" customHeight="1" hidden="1">
      <c r="A105" s="1"/>
      <c r="B105" s="75" t="s">
        <v>260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47"/>
      <c r="P105" s="12" t="s">
        <v>35</v>
      </c>
    </row>
    <row r="106" spans="1:16" ht="18" customHeight="1" hidden="1">
      <c r="A106" s="1"/>
      <c r="B106" s="75" t="s">
        <v>261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47"/>
      <c r="P106" s="12" t="s">
        <v>25</v>
      </c>
    </row>
    <row r="107" spans="1:16" ht="18" customHeight="1" hidden="1">
      <c r="A107" s="1"/>
      <c r="B107" s="75" t="s">
        <v>262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47"/>
      <c r="P107" s="12" t="s">
        <v>83</v>
      </c>
    </row>
    <row r="108" spans="1:16" ht="18" customHeight="1" hidden="1">
      <c r="A108" s="1"/>
      <c r="B108" s="75" t="s">
        <v>263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47"/>
      <c r="P108" s="12" t="s">
        <v>72</v>
      </c>
    </row>
    <row r="109" spans="1:16" ht="18" customHeight="1" hidden="1">
      <c r="A109" s="1"/>
      <c r="B109" s="75" t="s">
        <v>264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47"/>
      <c r="P109" s="12" t="s">
        <v>45</v>
      </c>
    </row>
    <row r="110" spans="1:16" ht="18" customHeight="1" hidden="1">
      <c r="A110" s="1"/>
      <c r="B110" s="75" t="s">
        <v>265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47"/>
      <c r="P110" s="12" t="s">
        <v>32</v>
      </c>
    </row>
    <row r="111" spans="1:16" ht="18" customHeight="1" hidden="1">
      <c r="A111" s="1"/>
      <c r="B111" s="53" t="s">
        <v>207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47"/>
      <c r="P111" s="12" t="s">
        <v>35</v>
      </c>
    </row>
    <row r="112" spans="1:16" ht="18" customHeight="1">
      <c r="A112" s="1" t="s">
        <v>40</v>
      </c>
      <c r="B112" s="53" t="s">
        <v>209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43">
        <f>SUM(O114:O118)</f>
        <v>2000</v>
      </c>
      <c r="P112" s="12" t="s">
        <v>83</v>
      </c>
    </row>
    <row r="113" spans="1:16" ht="18" customHeight="1" hidden="1">
      <c r="A113" s="1"/>
      <c r="B113" s="53" t="s">
        <v>210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47"/>
      <c r="P113" s="12"/>
    </row>
    <row r="114" spans="1:16" ht="18" customHeight="1" hidden="1">
      <c r="A114" s="1"/>
      <c r="B114" s="53" t="s">
        <v>211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47"/>
      <c r="P114" s="12"/>
    </row>
    <row r="115" spans="1:16" ht="18" customHeight="1" hidden="1">
      <c r="A115" s="1"/>
      <c r="B115" s="53" t="s">
        <v>212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43">
        <v>2000</v>
      </c>
      <c r="P115" s="12" t="s">
        <v>83</v>
      </c>
    </row>
    <row r="116" spans="1:16" ht="18" customHeight="1" hidden="1">
      <c r="A116" s="1"/>
      <c r="B116" s="53" t="s">
        <v>213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47"/>
      <c r="P116" s="12"/>
    </row>
    <row r="117" spans="1:16" ht="18" customHeight="1" hidden="1">
      <c r="A117" s="1"/>
      <c r="B117" s="53" t="s">
        <v>214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47"/>
      <c r="P117" s="12"/>
    </row>
    <row r="118" spans="1:16" ht="18" customHeight="1" hidden="1">
      <c r="A118" s="1"/>
      <c r="B118" s="53" t="s">
        <v>215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47"/>
      <c r="P118" s="12"/>
    </row>
    <row r="119" spans="1:16" ht="18" customHeight="1" hidden="1">
      <c r="A119" s="1"/>
      <c r="B119" s="5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47"/>
      <c r="P119" s="12"/>
    </row>
    <row r="120" spans="1:16" ht="18" customHeight="1" hidden="1">
      <c r="A120" s="1"/>
      <c r="B120" s="5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47"/>
      <c r="P120" s="12"/>
    </row>
    <row r="121" spans="1:16" ht="18" customHeight="1" hidden="1">
      <c r="A121" s="1"/>
      <c r="B121" s="5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47"/>
      <c r="P121" s="12"/>
    </row>
    <row r="122" spans="1:16" ht="18" customHeight="1" hidden="1">
      <c r="A122" s="1"/>
      <c r="B122" s="5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47"/>
      <c r="P122" s="12"/>
    </row>
    <row r="123" spans="1:16" ht="18" customHeight="1" hidden="1">
      <c r="A123" s="1"/>
      <c r="B123" s="5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47"/>
      <c r="P123" s="12"/>
    </row>
    <row r="124" spans="1:16" ht="18" customHeight="1" hidden="1">
      <c r="A124" s="1"/>
      <c r="B124" s="5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47"/>
      <c r="P124" s="12"/>
    </row>
    <row r="125" spans="1:16" ht="18" customHeight="1" hidden="1">
      <c r="A125" s="1"/>
      <c r="B125" s="5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47"/>
      <c r="P125" s="12"/>
    </row>
    <row r="126" spans="1:16" ht="21" hidden="1">
      <c r="A126" s="366" t="s">
        <v>157</v>
      </c>
      <c r="B126" s="366"/>
      <c r="C126" s="36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</row>
    <row r="127" spans="1:16" ht="21" hidden="1">
      <c r="A127" s="367" t="s">
        <v>18</v>
      </c>
      <c r="B127" s="367"/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</row>
    <row r="128" spans="1:16" ht="21" customHeight="1" hidden="1">
      <c r="A128" s="365" t="s">
        <v>0</v>
      </c>
      <c r="B128" s="365" t="s">
        <v>19</v>
      </c>
      <c r="C128" s="368" t="s">
        <v>16</v>
      </c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70"/>
      <c r="O128" s="371" t="s">
        <v>1</v>
      </c>
      <c r="P128" s="362" t="s">
        <v>2</v>
      </c>
    </row>
    <row r="129" spans="1:16" ht="21" hidden="1">
      <c r="A129" s="365"/>
      <c r="B129" s="365"/>
      <c r="C129" s="360" t="s">
        <v>3</v>
      </c>
      <c r="D129" s="360" t="s">
        <v>4</v>
      </c>
      <c r="E129" s="360" t="s">
        <v>5</v>
      </c>
      <c r="F129" s="360" t="s">
        <v>6</v>
      </c>
      <c r="G129" s="360" t="s">
        <v>7</v>
      </c>
      <c r="H129" s="360" t="s">
        <v>8</v>
      </c>
      <c r="I129" s="360" t="s">
        <v>9</v>
      </c>
      <c r="J129" s="360" t="s">
        <v>10</v>
      </c>
      <c r="K129" s="360" t="s">
        <v>11</v>
      </c>
      <c r="L129" s="360" t="s">
        <v>12</v>
      </c>
      <c r="M129" s="360" t="s">
        <v>13</v>
      </c>
      <c r="N129" s="360" t="s">
        <v>14</v>
      </c>
      <c r="O129" s="372"/>
      <c r="P129" s="363"/>
    </row>
    <row r="130" spans="1:16" ht="21" hidden="1">
      <c r="A130" s="365"/>
      <c r="B130" s="365"/>
      <c r="C130" s="374"/>
      <c r="D130" s="361"/>
      <c r="E130" s="361"/>
      <c r="F130" s="361"/>
      <c r="G130" s="361"/>
      <c r="H130" s="361"/>
      <c r="I130" s="361"/>
      <c r="J130" s="361"/>
      <c r="K130" s="361"/>
      <c r="L130" s="374"/>
      <c r="M130" s="361"/>
      <c r="N130" s="361"/>
      <c r="O130" s="373"/>
      <c r="P130" s="364"/>
    </row>
    <row r="131" spans="1:16" ht="23.25" hidden="1">
      <c r="A131" s="375" t="s">
        <v>38</v>
      </c>
      <c r="B131" s="376"/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7"/>
      <c r="O131" s="92">
        <f>O132+O139</f>
        <v>24500</v>
      </c>
      <c r="P131" s="12"/>
    </row>
    <row r="132" spans="1:16" ht="21">
      <c r="A132" s="4" t="s">
        <v>41</v>
      </c>
      <c r="B132" s="8" t="s">
        <v>36</v>
      </c>
      <c r="C132" s="5"/>
      <c r="D132" s="5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40">
        <f>SUM(O133:O138)</f>
        <v>14000</v>
      </c>
      <c r="P132" s="12" t="s">
        <v>72</v>
      </c>
    </row>
    <row r="133" spans="1:16" ht="21" hidden="1">
      <c r="A133" s="4"/>
      <c r="B133" s="75" t="s">
        <v>266</v>
      </c>
      <c r="C133" s="5"/>
      <c r="D133" s="5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40"/>
      <c r="P133" s="12" t="s">
        <v>72</v>
      </c>
    </row>
    <row r="134" spans="1:16" ht="21" hidden="1">
      <c r="A134" s="4"/>
      <c r="B134" s="75" t="s">
        <v>267</v>
      </c>
      <c r="C134" s="5"/>
      <c r="D134" s="5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40"/>
      <c r="P134" s="12" t="s">
        <v>35</v>
      </c>
    </row>
    <row r="135" spans="1:16" ht="21" hidden="1">
      <c r="A135" s="4"/>
      <c r="B135" s="75" t="s">
        <v>268</v>
      </c>
      <c r="C135" s="5"/>
      <c r="D135" s="5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40"/>
      <c r="P135" s="12" t="s">
        <v>22</v>
      </c>
    </row>
    <row r="136" spans="1:16" ht="21" hidden="1">
      <c r="A136" s="4"/>
      <c r="B136" s="79" t="s">
        <v>224</v>
      </c>
      <c r="C136" s="5"/>
      <c r="D136" s="5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40"/>
      <c r="P136" s="12"/>
    </row>
    <row r="137" spans="1:16" ht="21" hidden="1">
      <c r="A137" s="4"/>
      <c r="B137" s="80" t="s">
        <v>225</v>
      </c>
      <c r="C137" s="5"/>
      <c r="D137" s="5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40">
        <v>3000</v>
      </c>
      <c r="P137" s="12" t="s">
        <v>72</v>
      </c>
    </row>
    <row r="138" spans="1:16" ht="21" hidden="1">
      <c r="A138" s="4"/>
      <c r="B138" s="75" t="s">
        <v>269</v>
      </c>
      <c r="C138" s="5"/>
      <c r="D138" s="5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40">
        <v>11000</v>
      </c>
      <c r="P138" s="12" t="s">
        <v>35</v>
      </c>
    </row>
    <row r="139" spans="1:16" ht="18.75" customHeight="1">
      <c r="A139" s="21" t="s">
        <v>42</v>
      </c>
      <c r="B139" s="93" t="s">
        <v>47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61">
        <f>O141+O155</f>
        <v>10500</v>
      </c>
      <c r="P139" s="12"/>
    </row>
    <row r="140" spans="1:16" ht="21">
      <c r="A140" s="11"/>
      <c r="B140" s="8" t="s">
        <v>46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40"/>
      <c r="P140" s="12"/>
    </row>
    <row r="141" spans="1:16" ht="21" hidden="1">
      <c r="A141" s="11"/>
      <c r="B141" s="77" t="s">
        <v>191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40">
        <v>5500</v>
      </c>
      <c r="P141" s="12" t="s">
        <v>81</v>
      </c>
    </row>
    <row r="142" spans="1:16" ht="21" hidden="1">
      <c r="A142" s="11"/>
      <c r="B142" s="75" t="s">
        <v>270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P142" s="12" t="s">
        <v>81</v>
      </c>
    </row>
    <row r="143" spans="1:16" ht="21" hidden="1">
      <c r="A143" s="11"/>
      <c r="B143" s="75" t="s">
        <v>271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40">
        <v>500</v>
      </c>
      <c r="P143" s="12" t="s">
        <v>81</v>
      </c>
    </row>
    <row r="144" spans="1:16" ht="21" hidden="1">
      <c r="A144" s="11"/>
      <c r="B144" s="75" t="s">
        <v>272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40">
        <v>1000</v>
      </c>
      <c r="P144" s="12" t="s">
        <v>81</v>
      </c>
    </row>
    <row r="145" spans="1:16" ht="21" hidden="1">
      <c r="A145" s="11"/>
      <c r="B145" s="75" t="s">
        <v>273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40">
        <v>1000</v>
      </c>
      <c r="P145" s="12" t="s">
        <v>81</v>
      </c>
    </row>
    <row r="146" spans="1:16" ht="21" hidden="1">
      <c r="A146" s="11"/>
      <c r="B146" s="75" t="s">
        <v>274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40">
        <v>1000</v>
      </c>
      <c r="P146" s="12" t="s">
        <v>81</v>
      </c>
    </row>
    <row r="147" spans="1:16" ht="18.75" customHeight="1" hidden="1">
      <c r="A147" s="21"/>
      <c r="B147" s="75" t="s">
        <v>229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40">
        <v>1000</v>
      </c>
      <c r="P147" s="12" t="s">
        <v>81</v>
      </c>
    </row>
    <row r="148" spans="1:16" ht="21" hidden="1">
      <c r="A148" s="11"/>
      <c r="B148" s="75" t="s">
        <v>230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40">
        <v>1000</v>
      </c>
      <c r="P148" s="12" t="s">
        <v>81</v>
      </c>
    </row>
    <row r="149" spans="1:16" ht="21" hidden="1">
      <c r="A149" s="11"/>
      <c r="B149" s="7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40"/>
      <c r="P149" s="12"/>
    </row>
    <row r="150" spans="1:16" ht="21" hidden="1">
      <c r="A150" s="366" t="s">
        <v>17</v>
      </c>
      <c r="B150" s="366"/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</row>
    <row r="151" spans="1:16" ht="21" hidden="1">
      <c r="A151" s="367" t="s">
        <v>18</v>
      </c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16" ht="21" customHeight="1" hidden="1">
      <c r="A152" s="365" t="s">
        <v>0</v>
      </c>
      <c r="B152" s="365" t="s">
        <v>19</v>
      </c>
      <c r="C152" s="368" t="s">
        <v>16</v>
      </c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70"/>
      <c r="O152" s="371" t="s">
        <v>1</v>
      </c>
      <c r="P152" s="362" t="s">
        <v>2</v>
      </c>
    </row>
    <row r="153" spans="1:16" ht="21" hidden="1">
      <c r="A153" s="365"/>
      <c r="B153" s="365"/>
      <c r="C153" s="360" t="s">
        <v>3</v>
      </c>
      <c r="D153" s="360" t="s">
        <v>4</v>
      </c>
      <c r="E153" s="360" t="s">
        <v>5</v>
      </c>
      <c r="F153" s="360" t="s">
        <v>6</v>
      </c>
      <c r="G153" s="360" t="s">
        <v>7</v>
      </c>
      <c r="H153" s="360" t="s">
        <v>8</v>
      </c>
      <c r="I153" s="360" t="s">
        <v>9</v>
      </c>
      <c r="J153" s="360" t="s">
        <v>10</v>
      </c>
      <c r="K153" s="360" t="s">
        <v>11</v>
      </c>
      <c r="L153" s="360" t="s">
        <v>12</v>
      </c>
      <c r="M153" s="360" t="s">
        <v>13</v>
      </c>
      <c r="N153" s="360" t="s">
        <v>14</v>
      </c>
      <c r="O153" s="372"/>
      <c r="P153" s="363"/>
    </row>
    <row r="154" spans="1:16" ht="21" hidden="1">
      <c r="A154" s="365"/>
      <c r="B154" s="365"/>
      <c r="C154" s="374"/>
      <c r="D154" s="361"/>
      <c r="E154" s="361"/>
      <c r="F154" s="361"/>
      <c r="G154" s="361"/>
      <c r="H154" s="361"/>
      <c r="I154" s="361"/>
      <c r="J154" s="361"/>
      <c r="K154" s="361"/>
      <c r="L154" s="374"/>
      <c r="M154" s="361"/>
      <c r="N154" s="361"/>
      <c r="O154" s="373"/>
      <c r="P154" s="364"/>
    </row>
    <row r="155" spans="1:16" ht="18.75" customHeight="1" hidden="1">
      <c r="A155" s="21"/>
      <c r="B155" s="77" t="s">
        <v>275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40">
        <f>SUM(O156:O158)</f>
        <v>5000</v>
      </c>
      <c r="P155" s="12" t="s">
        <v>45</v>
      </c>
    </row>
    <row r="156" spans="1:16" ht="21" hidden="1">
      <c r="A156" s="11"/>
      <c r="B156" s="77" t="s">
        <v>192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40">
        <v>1500</v>
      </c>
      <c r="P156" s="12" t="s">
        <v>45</v>
      </c>
    </row>
    <row r="157" spans="1:16" ht="21" hidden="1">
      <c r="A157" s="11"/>
      <c r="B157" s="77" t="s">
        <v>193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40">
        <v>1500</v>
      </c>
      <c r="P157" s="12" t="s">
        <v>45</v>
      </c>
    </row>
    <row r="158" spans="1:16" ht="21" hidden="1">
      <c r="A158" s="11"/>
      <c r="B158" s="53" t="s">
        <v>194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40">
        <v>2000</v>
      </c>
      <c r="P158" s="12" t="s">
        <v>45</v>
      </c>
    </row>
    <row r="159" spans="1:16" ht="21">
      <c r="A159" s="70"/>
      <c r="B159" s="8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2"/>
      <c r="O159" s="40"/>
      <c r="P159" s="12"/>
    </row>
    <row r="160" spans="1:16" ht="48" customHeight="1">
      <c r="A160" s="341" t="s">
        <v>39</v>
      </c>
      <c r="B160" s="342"/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3"/>
    </row>
    <row r="161" spans="1:16" ht="21">
      <c r="A161" s="21" t="s">
        <v>44</v>
      </c>
      <c r="B161" s="8" t="s">
        <v>195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40">
        <v>5000</v>
      </c>
      <c r="P161" s="12" t="s">
        <v>231</v>
      </c>
    </row>
    <row r="162" spans="1:16" ht="27" customHeight="1">
      <c r="A162" s="11"/>
      <c r="B162" s="51" t="s">
        <v>196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40"/>
      <c r="P162" s="12"/>
    </row>
    <row r="163" spans="1:16" ht="21">
      <c r="A163" s="50" t="s">
        <v>48</v>
      </c>
      <c r="B163" s="79" t="s">
        <v>197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42"/>
      <c r="P163" s="37" t="s">
        <v>72</v>
      </c>
    </row>
    <row r="164" spans="1:16" ht="21">
      <c r="A164" s="11"/>
      <c r="B164" s="53" t="s">
        <v>198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46">
        <v>4000</v>
      </c>
      <c r="P164" s="12" t="s">
        <v>72</v>
      </c>
    </row>
    <row r="165" spans="1:16" ht="21">
      <c r="A165" s="4" t="s">
        <v>218</v>
      </c>
      <c r="B165" s="94" t="s">
        <v>43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44">
        <f>SUM(O166:O169)</f>
        <v>37000</v>
      </c>
      <c r="P165" s="16" t="s">
        <v>25</v>
      </c>
    </row>
    <row r="166" spans="1:16" ht="21" hidden="1">
      <c r="A166" s="1"/>
      <c r="B166" s="75" t="s">
        <v>199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62">
        <v>30000</v>
      </c>
      <c r="P166" s="16" t="s">
        <v>25</v>
      </c>
    </row>
    <row r="167" spans="1:16" ht="21" hidden="1">
      <c r="A167" s="1"/>
      <c r="B167" s="75" t="s">
        <v>200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62">
        <v>5000</v>
      </c>
      <c r="P167" s="16" t="s">
        <v>25</v>
      </c>
    </row>
    <row r="168" spans="1:16" ht="21" hidden="1">
      <c r="A168" s="1"/>
      <c r="B168" s="75" t="s">
        <v>201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62">
        <v>500</v>
      </c>
      <c r="P168" s="16" t="s">
        <v>25</v>
      </c>
    </row>
    <row r="169" spans="1:16" ht="21" hidden="1">
      <c r="A169" s="1"/>
      <c r="B169" s="75" t="s">
        <v>202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48">
        <v>1500</v>
      </c>
      <c r="P169" s="16" t="s">
        <v>25</v>
      </c>
    </row>
    <row r="170" spans="1:16" ht="21" hidden="1">
      <c r="A170" s="11"/>
      <c r="B170" s="5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40"/>
      <c r="P170" s="12"/>
    </row>
    <row r="171" spans="1:16" ht="21" hidden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40"/>
      <c r="P171" s="12"/>
    </row>
    <row r="172" spans="1:16" ht="21" hidden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40"/>
      <c r="P172" s="16"/>
    </row>
    <row r="173" spans="1:16" ht="21" hidden="1">
      <c r="A173" s="11"/>
      <c r="B173" s="5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40"/>
      <c r="P173" s="16"/>
    </row>
    <row r="174" spans="1:16" ht="21" hidden="1">
      <c r="A174" s="366" t="s">
        <v>157</v>
      </c>
      <c r="B174" s="366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</row>
    <row r="175" spans="1:16" ht="21" hidden="1">
      <c r="A175" s="367" t="s">
        <v>18</v>
      </c>
      <c r="B175" s="367"/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</row>
    <row r="176" spans="1:16" ht="21" customHeight="1" hidden="1">
      <c r="A176" s="365" t="s">
        <v>0</v>
      </c>
      <c r="B176" s="365" t="s">
        <v>19</v>
      </c>
      <c r="C176" s="368" t="s">
        <v>16</v>
      </c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70"/>
      <c r="O176" s="371" t="s">
        <v>1</v>
      </c>
      <c r="P176" s="362" t="s">
        <v>2</v>
      </c>
    </row>
    <row r="177" spans="1:16" ht="21" hidden="1">
      <c r="A177" s="365"/>
      <c r="B177" s="365"/>
      <c r="C177" s="365" t="s">
        <v>3</v>
      </c>
      <c r="D177" s="360" t="s">
        <v>4</v>
      </c>
      <c r="E177" s="360" t="s">
        <v>5</v>
      </c>
      <c r="F177" s="360" t="s">
        <v>6</v>
      </c>
      <c r="G177" s="360" t="s">
        <v>7</v>
      </c>
      <c r="H177" s="360" t="s">
        <v>8</v>
      </c>
      <c r="I177" s="360" t="s">
        <v>9</v>
      </c>
      <c r="J177" s="360" t="s">
        <v>10</v>
      </c>
      <c r="K177" s="360" t="s">
        <v>11</v>
      </c>
      <c r="L177" s="360" t="s">
        <v>12</v>
      </c>
      <c r="M177" s="360" t="s">
        <v>13</v>
      </c>
      <c r="N177" s="360" t="s">
        <v>14</v>
      </c>
      <c r="O177" s="372"/>
      <c r="P177" s="363"/>
    </row>
    <row r="178" spans="1:16" ht="21" hidden="1">
      <c r="A178" s="365"/>
      <c r="B178" s="365"/>
      <c r="C178" s="365"/>
      <c r="D178" s="361"/>
      <c r="E178" s="361"/>
      <c r="F178" s="361"/>
      <c r="G178" s="361"/>
      <c r="H178" s="361"/>
      <c r="I178" s="361"/>
      <c r="J178" s="361"/>
      <c r="K178" s="361"/>
      <c r="L178" s="374"/>
      <c r="M178" s="361"/>
      <c r="N178" s="361"/>
      <c r="O178" s="373"/>
      <c r="P178" s="364"/>
    </row>
    <row r="179" spans="1:16" ht="21">
      <c r="A179" s="19" t="s">
        <v>219</v>
      </c>
      <c r="B179" s="77" t="s">
        <v>184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67">
        <f>SUM(O182:O186)</f>
        <v>5000</v>
      </c>
      <c r="P179" s="37" t="s">
        <v>45</v>
      </c>
    </row>
    <row r="180" spans="1:16" ht="21" hidden="1">
      <c r="A180" s="11"/>
      <c r="B180" s="75" t="s">
        <v>276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40"/>
      <c r="P180" s="12"/>
    </row>
    <row r="181" spans="1:16" ht="27" customHeight="1" hidden="1">
      <c r="A181" s="11"/>
      <c r="B181" s="75" t="s">
        <v>264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40"/>
      <c r="P181" s="12"/>
    </row>
    <row r="182" spans="1:16" ht="21" hidden="1">
      <c r="A182" s="15"/>
      <c r="B182" s="82" t="s">
        <v>185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40">
        <v>1000</v>
      </c>
      <c r="P182" s="12" t="s">
        <v>45</v>
      </c>
    </row>
    <row r="183" spans="1:16" ht="21" hidden="1">
      <c r="A183" s="11"/>
      <c r="B183" s="75" t="s">
        <v>186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40">
        <v>1000</v>
      </c>
      <c r="P183" s="12" t="s">
        <v>45</v>
      </c>
    </row>
    <row r="184" spans="1:16" ht="21" hidden="1">
      <c r="A184" s="11"/>
      <c r="B184" s="75" t="s">
        <v>187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40">
        <v>1000</v>
      </c>
      <c r="P184" s="12" t="s">
        <v>45</v>
      </c>
    </row>
    <row r="185" spans="1:16" ht="21" hidden="1">
      <c r="A185" s="11"/>
      <c r="B185" s="75" t="s">
        <v>188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40">
        <v>1000</v>
      </c>
      <c r="P185" s="12" t="s">
        <v>45</v>
      </c>
    </row>
    <row r="186" spans="1:16" ht="21" hidden="1">
      <c r="A186" s="11"/>
      <c r="B186" s="75" t="s">
        <v>189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40">
        <v>1000</v>
      </c>
      <c r="P186" s="12" t="s">
        <v>45</v>
      </c>
    </row>
    <row r="187" spans="1:16" ht="21">
      <c r="A187" s="1"/>
      <c r="B187" s="7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62"/>
      <c r="P187" s="12"/>
    </row>
    <row r="188" spans="1:16" ht="21">
      <c r="A188" s="1"/>
      <c r="B188" s="7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48"/>
      <c r="P188" s="12"/>
    </row>
    <row r="189" spans="1:16" ht="2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12"/>
    </row>
    <row r="190" spans="1:16" ht="2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12"/>
    </row>
    <row r="191" spans="1:16" ht="21">
      <c r="A191" s="318" t="s">
        <v>50</v>
      </c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</row>
    <row r="192" spans="1:16" ht="21">
      <c r="A192" s="318" t="s">
        <v>149</v>
      </c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</row>
    <row r="193" spans="1:16" ht="21">
      <c r="A193" s="53" t="s">
        <v>150</v>
      </c>
      <c r="B193" s="53"/>
      <c r="C193" s="315"/>
      <c r="D193" s="316"/>
      <c r="E193" s="316"/>
      <c r="F193" s="316"/>
      <c r="G193" s="316"/>
      <c r="H193" s="317"/>
      <c r="I193" s="357">
        <v>338700</v>
      </c>
      <c r="J193" s="357"/>
      <c r="K193" s="357"/>
      <c r="L193" s="357"/>
      <c r="M193" s="323" t="s">
        <v>56</v>
      </c>
      <c r="N193" s="358"/>
      <c r="O193" s="359"/>
      <c r="P193" s="12"/>
    </row>
    <row r="194" spans="1:16" ht="21">
      <c r="A194" s="23" t="s">
        <v>51</v>
      </c>
      <c r="B194" s="23"/>
      <c r="C194" s="324"/>
      <c r="D194" s="325"/>
      <c r="E194" s="325"/>
      <c r="F194" s="325"/>
      <c r="G194" s="325"/>
      <c r="H194" s="325"/>
      <c r="I194" s="325"/>
      <c r="J194" s="325"/>
      <c r="K194" s="325"/>
      <c r="L194" s="326"/>
      <c r="M194" s="23"/>
      <c r="N194" s="95" t="s">
        <v>52</v>
      </c>
      <c r="O194" s="48"/>
      <c r="P194" s="12" t="s">
        <v>57</v>
      </c>
    </row>
    <row r="195" spans="1:16" ht="21">
      <c r="A195" s="23">
        <v>1</v>
      </c>
      <c r="B195" s="34" t="s">
        <v>151</v>
      </c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57">
        <v>0</v>
      </c>
      <c r="N195" s="357"/>
      <c r="O195" s="357"/>
      <c r="P195" s="12"/>
    </row>
    <row r="196" spans="1:16" ht="21">
      <c r="A196" s="23">
        <v>2</v>
      </c>
      <c r="B196" s="34" t="s">
        <v>148</v>
      </c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57">
        <v>120000</v>
      </c>
      <c r="N196" s="357"/>
      <c r="O196" s="357"/>
      <c r="P196" s="12"/>
    </row>
    <row r="197" spans="1:16" ht="21">
      <c r="A197" s="23">
        <v>3</v>
      </c>
      <c r="B197" s="34" t="s">
        <v>53</v>
      </c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57">
        <v>7000</v>
      </c>
      <c r="N197" s="357"/>
      <c r="O197" s="357"/>
      <c r="P197" s="12"/>
    </row>
    <row r="198" spans="1:16" ht="21">
      <c r="A198" s="23">
        <v>4</v>
      </c>
      <c r="B198" s="34" t="s">
        <v>54</v>
      </c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57">
        <v>10000</v>
      </c>
      <c r="N198" s="357"/>
      <c r="O198" s="357"/>
      <c r="P198" s="12"/>
    </row>
    <row r="199" spans="1:16" ht="21">
      <c r="A199" s="23" t="s">
        <v>21</v>
      </c>
      <c r="B199" s="53"/>
      <c r="C199" s="315"/>
      <c r="D199" s="316"/>
      <c r="E199" s="316"/>
      <c r="F199" s="316"/>
      <c r="G199" s="316"/>
      <c r="H199" s="316"/>
      <c r="I199" s="316"/>
      <c r="J199" s="316"/>
      <c r="K199" s="316"/>
      <c r="L199" s="317"/>
      <c r="M199" s="348"/>
      <c r="N199" s="349"/>
      <c r="O199" s="350"/>
      <c r="P199" s="12"/>
    </row>
    <row r="200" spans="1:16" ht="21">
      <c r="A200" s="23" t="s">
        <v>21</v>
      </c>
      <c r="B200" s="23" t="s">
        <v>55</v>
      </c>
      <c r="C200" s="324"/>
      <c r="D200" s="325"/>
      <c r="E200" s="325"/>
      <c r="F200" s="325"/>
      <c r="G200" s="325"/>
      <c r="H200" s="325"/>
      <c r="I200" s="325"/>
      <c r="J200" s="325"/>
      <c r="K200" s="325"/>
      <c r="L200" s="326"/>
      <c r="M200" s="351">
        <f>SUM(M195:O198)</f>
        <v>137000</v>
      </c>
      <c r="N200" s="352"/>
      <c r="O200" s="353"/>
      <c r="P200" s="12"/>
    </row>
    <row r="201" spans="1:16" ht="23.25" customHeight="1">
      <c r="A201" s="53"/>
      <c r="B201" s="11"/>
      <c r="C201" s="348"/>
      <c r="D201" s="349"/>
      <c r="E201" s="349"/>
      <c r="F201" s="349"/>
      <c r="G201" s="349"/>
      <c r="H201" s="349"/>
      <c r="I201" s="349"/>
      <c r="J201" s="349"/>
      <c r="K201" s="349"/>
      <c r="L201" s="350"/>
      <c r="M201" s="354">
        <f>SUM(I195:I200)</f>
        <v>0</v>
      </c>
      <c r="N201" s="355"/>
      <c r="O201" s="356"/>
      <c r="P201" s="12"/>
    </row>
    <row r="202" spans="1:16" ht="23.25" customHeight="1">
      <c r="A202" s="53" t="s">
        <v>21</v>
      </c>
      <c r="B202" s="53" t="s">
        <v>58</v>
      </c>
      <c r="C202" s="345">
        <f>I193-M200</f>
        <v>201700</v>
      </c>
      <c r="D202" s="345"/>
      <c r="E202" s="345"/>
      <c r="F202" s="345"/>
      <c r="G202" s="11" t="s">
        <v>56</v>
      </c>
      <c r="H202" s="318" t="s">
        <v>222</v>
      </c>
      <c r="I202" s="318"/>
      <c r="J202" s="318"/>
      <c r="K202" s="318"/>
      <c r="L202" s="318"/>
      <c r="M202" s="318"/>
      <c r="N202" s="318"/>
      <c r="O202" s="40"/>
      <c r="P202" s="12" t="s">
        <v>52</v>
      </c>
    </row>
    <row r="203" spans="1:16" ht="39" customHeight="1">
      <c r="A203" s="346" t="s">
        <v>20</v>
      </c>
      <c r="B203" s="346"/>
      <c r="C203" s="346"/>
      <c r="D203" s="346"/>
      <c r="E203" s="346"/>
      <c r="F203" s="346"/>
      <c r="G203" s="346"/>
      <c r="H203" s="346"/>
      <c r="I203" s="346"/>
      <c r="J203" s="346"/>
      <c r="K203" s="346"/>
      <c r="L203" s="346"/>
      <c r="M203" s="346"/>
      <c r="N203" s="346"/>
      <c r="O203" s="346"/>
      <c r="P203" s="96">
        <f>O6</f>
        <v>119200</v>
      </c>
    </row>
    <row r="204" spans="1:16" ht="40.5" customHeight="1">
      <c r="A204" s="346" t="s">
        <v>34</v>
      </c>
      <c r="B204" s="346"/>
      <c r="C204" s="346"/>
      <c r="D204" s="346"/>
      <c r="E204" s="346"/>
      <c r="F204" s="346"/>
      <c r="G204" s="346"/>
      <c r="H204" s="346"/>
      <c r="I204" s="346"/>
      <c r="J204" s="346"/>
      <c r="K204" s="346"/>
      <c r="L204" s="346"/>
      <c r="M204" s="346"/>
      <c r="N204" s="346"/>
      <c r="O204" s="346"/>
      <c r="P204" s="97">
        <f>O81</f>
        <v>2000</v>
      </c>
    </row>
    <row r="205" spans="1:16" ht="37.5" customHeight="1">
      <c r="A205" s="346" t="s">
        <v>38</v>
      </c>
      <c r="B205" s="346"/>
      <c r="C205" s="346"/>
      <c r="D205" s="346"/>
      <c r="E205" s="346"/>
      <c r="F205" s="346"/>
      <c r="G205" s="346"/>
      <c r="H205" s="346"/>
      <c r="I205" s="346"/>
      <c r="J205" s="346"/>
      <c r="K205" s="346"/>
      <c r="L205" s="346"/>
      <c r="M205" s="346"/>
      <c r="N205" s="346"/>
      <c r="O205" s="346"/>
      <c r="P205" s="98">
        <f>O131</f>
        <v>24500</v>
      </c>
    </row>
    <row r="206" spans="1:16" ht="41.25" customHeight="1">
      <c r="A206" s="347" t="s">
        <v>277</v>
      </c>
      <c r="B206" s="347"/>
      <c r="C206" s="347"/>
      <c r="D206" s="347"/>
      <c r="E206" s="347"/>
      <c r="F206" s="347"/>
      <c r="G206" s="347"/>
      <c r="H206" s="347"/>
      <c r="I206" s="347"/>
      <c r="J206" s="347"/>
      <c r="K206" s="347"/>
      <c r="L206" s="347"/>
      <c r="M206" s="347"/>
      <c r="N206" s="347"/>
      <c r="O206" s="347"/>
      <c r="P206" s="96">
        <f>O160</f>
        <v>0</v>
      </c>
    </row>
    <row r="207" spans="1:16" ht="22.5" customHeight="1">
      <c r="A207" s="344" t="s">
        <v>223</v>
      </c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96">
        <f>M200</f>
        <v>137000</v>
      </c>
    </row>
    <row r="208" spans="1:16" ht="2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40"/>
      <c r="P208" s="12"/>
    </row>
    <row r="209" spans="1:16" ht="2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40"/>
      <c r="P209" s="12"/>
    </row>
    <row r="210" spans="1:16" ht="23.25">
      <c r="A210" s="11"/>
      <c r="B210" s="11"/>
      <c r="C210" s="11"/>
      <c r="D210" s="11"/>
      <c r="E210" s="11"/>
      <c r="F210" s="11"/>
      <c r="G210" s="11"/>
      <c r="H210" s="11" t="s">
        <v>49</v>
      </c>
      <c r="I210" s="11"/>
      <c r="J210" s="11"/>
      <c r="K210" s="11"/>
      <c r="L210" s="11"/>
      <c r="M210" s="11"/>
      <c r="N210" s="11"/>
      <c r="O210" s="40"/>
      <c r="P210" s="99">
        <f>SUM(P203:P209)</f>
        <v>282700</v>
      </c>
    </row>
    <row r="211" spans="1:16" ht="23.25">
      <c r="A211" s="11"/>
      <c r="B211" s="100" t="s">
        <v>208</v>
      </c>
      <c r="C211" s="100"/>
      <c r="D211" s="100"/>
      <c r="E211" s="100"/>
      <c r="F211" s="100"/>
      <c r="G211" s="11"/>
      <c r="H211" s="56" t="s">
        <v>220</v>
      </c>
      <c r="I211" s="56"/>
      <c r="J211" s="56"/>
      <c r="K211" s="56"/>
      <c r="L211" s="56"/>
      <c r="M211" s="56"/>
      <c r="N211" s="56"/>
      <c r="O211" s="57"/>
      <c r="P211" s="101">
        <f>I193-P210</f>
        <v>56000</v>
      </c>
    </row>
    <row r="240" ht="21">
      <c r="G240" s="79"/>
    </row>
    <row r="241" ht="21">
      <c r="G241" s="77"/>
    </row>
    <row r="242" ht="21">
      <c r="G242" s="102"/>
    </row>
    <row r="243" ht="21">
      <c r="G243" s="75"/>
    </row>
    <row r="244" ht="21">
      <c r="G244" s="75"/>
    </row>
    <row r="245" ht="21">
      <c r="G245" s="75"/>
    </row>
    <row r="246" ht="21">
      <c r="G246" s="75"/>
    </row>
    <row r="247" ht="21">
      <c r="G247" s="75"/>
    </row>
    <row r="248" ht="21">
      <c r="G248" s="75"/>
    </row>
    <row r="249" ht="21">
      <c r="G249" s="75"/>
    </row>
    <row r="250" ht="21">
      <c r="G250" s="75"/>
    </row>
  </sheetData>
  <sheetProtection/>
  <mergeCells count="184">
    <mergeCell ref="J4:J5"/>
    <mergeCell ref="K4:K5"/>
    <mergeCell ref="A30:P30"/>
    <mergeCell ref="A1:P1"/>
    <mergeCell ref="A2:P2"/>
    <mergeCell ref="A3:A5"/>
    <mergeCell ref="B3:B5"/>
    <mergeCell ref="C3:N3"/>
    <mergeCell ref="O3:O5"/>
    <mergeCell ref="N4:N5"/>
    <mergeCell ref="D4:D5"/>
    <mergeCell ref="E4:E5"/>
    <mergeCell ref="A31:P31"/>
    <mergeCell ref="F4:F5"/>
    <mergeCell ref="G4:G5"/>
    <mergeCell ref="H4:H5"/>
    <mergeCell ref="I4:I5"/>
    <mergeCell ref="P3:P5"/>
    <mergeCell ref="C4:C5"/>
    <mergeCell ref="L4:L5"/>
    <mergeCell ref="M4:M5"/>
    <mergeCell ref="A6:N6"/>
    <mergeCell ref="A35:N35"/>
    <mergeCell ref="P32:P34"/>
    <mergeCell ref="C33:C34"/>
    <mergeCell ref="D33:D34"/>
    <mergeCell ref="E33:E34"/>
    <mergeCell ref="F33:F34"/>
    <mergeCell ref="G33:G34"/>
    <mergeCell ref="L33:L34"/>
    <mergeCell ref="M33:M34"/>
    <mergeCell ref="N33:N34"/>
    <mergeCell ref="A32:A34"/>
    <mergeCell ref="B32:B34"/>
    <mergeCell ref="C32:N32"/>
    <mergeCell ref="O32:O34"/>
    <mergeCell ref="H33:H34"/>
    <mergeCell ref="I33:I34"/>
    <mergeCell ref="J33:J34"/>
    <mergeCell ref="K33:K34"/>
    <mergeCell ref="A53:P53"/>
    <mergeCell ref="A54:P54"/>
    <mergeCell ref="A55:A57"/>
    <mergeCell ref="B55:B57"/>
    <mergeCell ref="C55:N55"/>
    <mergeCell ref="O55:O57"/>
    <mergeCell ref="J56:J57"/>
    <mergeCell ref="K56:K57"/>
    <mergeCell ref="L56:L57"/>
    <mergeCell ref="M56:M57"/>
    <mergeCell ref="N56:N57"/>
    <mergeCell ref="A76:P76"/>
    <mergeCell ref="D56:D57"/>
    <mergeCell ref="E56:E57"/>
    <mergeCell ref="F56:F57"/>
    <mergeCell ref="G56:G57"/>
    <mergeCell ref="P55:P57"/>
    <mergeCell ref="C56:C57"/>
    <mergeCell ref="H56:H57"/>
    <mergeCell ref="I56:I57"/>
    <mergeCell ref="A77:P77"/>
    <mergeCell ref="A78:A80"/>
    <mergeCell ref="B78:B80"/>
    <mergeCell ref="C78:N78"/>
    <mergeCell ref="O78:O80"/>
    <mergeCell ref="P78:P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81:N81"/>
    <mergeCell ref="A99:P99"/>
    <mergeCell ref="A100:P100"/>
    <mergeCell ref="A101:A103"/>
    <mergeCell ref="B101:B103"/>
    <mergeCell ref="C101:N101"/>
    <mergeCell ref="O101:O103"/>
    <mergeCell ref="P101:P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J129:J130"/>
    <mergeCell ref="K129:K130"/>
    <mergeCell ref="A126:P126"/>
    <mergeCell ref="A127:P127"/>
    <mergeCell ref="M102:M103"/>
    <mergeCell ref="N102:N103"/>
    <mergeCell ref="O128:O130"/>
    <mergeCell ref="P128:P130"/>
    <mergeCell ref="C129:C130"/>
    <mergeCell ref="L129:L130"/>
    <mergeCell ref="M129:M130"/>
    <mergeCell ref="N129:N130"/>
    <mergeCell ref="D129:D130"/>
    <mergeCell ref="E129:E130"/>
    <mergeCell ref="A131:N131"/>
    <mergeCell ref="A150:P150"/>
    <mergeCell ref="A151:P151"/>
    <mergeCell ref="F129:F130"/>
    <mergeCell ref="G129:G130"/>
    <mergeCell ref="H129:H130"/>
    <mergeCell ref="I129:I130"/>
    <mergeCell ref="A128:A130"/>
    <mergeCell ref="B128:B130"/>
    <mergeCell ref="C128:N128"/>
    <mergeCell ref="P152:P154"/>
    <mergeCell ref="C153:C154"/>
    <mergeCell ref="D153:D154"/>
    <mergeCell ref="E153:E154"/>
    <mergeCell ref="F153:F154"/>
    <mergeCell ref="G153:G154"/>
    <mergeCell ref="L153:L154"/>
    <mergeCell ref="M153:M154"/>
    <mergeCell ref="N153:N154"/>
    <mergeCell ref="A152:A154"/>
    <mergeCell ref="B152:B154"/>
    <mergeCell ref="C152:N152"/>
    <mergeCell ref="O152:O154"/>
    <mergeCell ref="H153:H154"/>
    <mergeCell ref="I153:I154"/>
    <mergeCell ref="J153:J154"/>
    <mergeCell ref="K153:K154"/>
    <mergeCell ref="A174:P174"/>
    <mergeCell ref="A175:P175"/>
    <mergeCell ref="A176:A178"/>
    <mergeCell ref="B176:B178"/>
    <mergeCell ref="C176:N176"/>
    <mergeCell ref="O176:O178"/>
    <mergeCell ref="J177:J178"/>
    <mergeCell ref="K177:K178"/>
    <mergeCell ref="L177:L178"/>
    <mergeCell ref="M177:M178"/>
    <mergeCell ref="N177:N178"/>
    <mergeCell ref="A191:P191"/>
    <mergeCell ref="D177:D178"/>
    <mergeCell ref="E177:E178"/>
    <mergeCell ref="F177:F178"/>
    <mergeCell ref="G177:G178"/>
    <mergeCell ref="P176:P178"/>
    <mergeCell ref="C177:C178"/>
    <mergeCell ref="H177:H178"/>
    <mergeCell ref="I177:I178"/>
    <mergeCell ref="A192:P192"/>
    <mergeCell ref="C193:H193"/>
    <mergeCell ref="I193:L193"/>
    <mergeCell ref="M193:O193"/>
    <mergeCell ref="C194:L194"/>
    <mergeCell ref="C195:L195"/>
    <mergeCell ref="M195:O195"/>
    <mergeCell ref="C200:L200"/>
    <mergeCell ref="M200:O200"/>
    <mergeCell ref="C201:L201"/>
    <mergeCell ref="M201:O201"/>
    <mergeCell ref="C196:L196"/>
    <mergeCell ref="M196:O196"/>
    <mergeCell ref="C197:L197"/>
    <mergeCell ref="M197:O197"/>
    <mergeCell ref="C198:L198"/>
    <mergeCell ref="M198:O198"/>
    <mergeCell ref="A160:P160"/>
    <mergeCell ref="A207:O207"/>
    <mergeCell ref="C202:F202"/>
    <mergeCell ref="H202:N202"/>
    <mergeCell ref="A203:O203"/>
    <mergeCell ref="A204:O204"/>
    <mergeCell ref="A205:O205"/>
    <mergeCell ref="A206:O206"/>
    <mergeCell ref="C199:L199"/>
    <mergeCell ref="M199:O199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</dc:creator>
  <cp:keywords/>
  <dc:description/>
  <cp:lastModifiedBy>Teacher</cp:lastModifiedBy>
  <cp:lastPrinted>2016-02-25T07:56:20Z</cp:lastPrinted>
  <dcterms:created xsi:type="dcterms:W3CDTF">2013-10-09T13:40:44Z</dcterms:created>
  <dcterms:modified xsi:type="dcterms:W3CDTF">2016-02-25T08:12:51Z</dcterms:modified>
  <cp:category/>
  <cp:version/>
  <cp:contentType/>
  <cp:contentStatus/>
</cp:coreProperties>
</file>